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4.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20" windowWidth="13020" windowHeight="6240" firstSheet="12" activeTab="15"/>
  </bookViews>
  <sheets>
    <sheet name="9801滿意度" sheetId="1" r:id="rId1"/>
    <sheet name="98委員滿意度" sheetId="2" r:id="rId2"/>
    <sheet name="99調查表" sheetId="3" r:id="rId3"/>
    <sheet name="9901滿意度" sheetId="4" r:id="rId4"/>
    <sheet name="9901委員滿意度 " sheetId="5" r:id="rId5"/>
    <sheet name="9901圖表" sheetId="6" r:id="rId6"/>
    <sheet name="9902滿意度 " sheetId="7" r:id="rId7"/>
    <sheet name="9902委員滿意度  " sheetId="8" r:id="rId8"/>
    <sheet name="9902圖表 " sheetId="9" r:id="rId9"/>
    <sheet name="10001滿意度 " sheetId="10" r:id="rId10"/>
    <sheet name="10001委員滿意度" sheetId="11" r:id="rId11"/>
    <sheet name="10001圖表" sheetId="12" r:id="rId12"/>
    <sheet name="10002滿意度 " sheetId="13" r:id="rId13"/>
    <sheet name="10002圖表" sheetId="14" r:id="rId14"/>
    <sheet name="10101滿意度" sheetId="15" r:id="rId15"/>
    <sheet name="10101滿意度 圖表" sheetId="16" r:id="rId16"/>
  </sheets>
  <definedNames>
    <definedName name="_xlnm.Print_Area" localSheetId="2">'99調查表'!$A$1:$E$19</definedName>
  </definedNames>
  <calcPr fullCalcOnLoad="1"/>
</workbook>
</file>

<file path=xl/sharedStrings.xml><?xml version="1.0" encoding="utf-8"?>
<sst xmlns="http://schemas.openxmlformats.org/spreadsheetml/2006/main" count="498" uniqueCount="155">
  <si>
    <r>
      <t xml:space="preserve">                              </t>
    </r>
    <r>
      <rPr>
        <sz val="14"/>
        <rFont val="標楷體"/>
        <family val="4"/>
      </rPr>
      <t>年</t>
    </r>
    <r>
      <rPr>
        <sz val="14"/>
        <rFont val="Times New Roman"/>
        <family val="1"/>
      </rPr>
      <t xml:space="preserve">      </t>
    </r>
    <r>
      <rPr>
        <sz val="14"/>
        <rFont val="標楷體"/>
        <family val="4"/>
      </rPr>
      <t>級</t>
    </r>
    <r>
      <rPr>
        <sz val="14"/>
        <rFont val="Times New Roman"/>
        <family val="1"/>
      </rPr>
      <t xml:space="preserve">                                           </t>
    </r>
    <r>
      <rPr>
        <sz val="14"/>
        <rFont val="標楷體"/>
        <family val="4"/>
      </rPr>
      <t>項</t>
    </r>
    <r>
      <rPr>
        <sz val="14"/>
        <rFont val="Times New Roman"/>
        <family val="1"/>
      </rPr>
      <t xml:space="preserve">    </t>
    </r>
    <r>
      <rPr>
        <sz val="14"/>
        <rFont val="標楷體"/>
        <family val="4"/>
      </rPr>
      <t>目</t>
    </r>
  </si>
  <si>
    <t>合計人數</t>
  </si>
  <si>
    <t>百分比</t>
  </si>
  <si>
    <t>分數統計</t>
  </si>
  <si>
    <t>【一】營養午餐的菜色內容我覺得滿意</t>
  </si>
  <si>
    <t>滿意</t>
  </si>
  <si>
    <t>尚可</t>
  </si>
  <si>
    <t>待加強</t>
  </si>
  <si>
    <t>【二】營養午餐的菜量能夠滿足我的需求</t>
  </si>
  <si>
    <t>【三】營養午餐的清潔衛生我覺得滿意</t>
  </si>
  <si>
    <t>【四】營養午餐供應的水果品質我覺得滿意</t>
  </si>
  <si>
    <t>【五】整體來說，我覺得這學期營養午餐的品質我很滿意</t>
  </si>
  <si>
    <t>委員人數</t>
  </si>
  <si>
    <t>單位：午餐委員人數</t>
  </si>
  <si>
    <t>分數</t>
  </si>
  <si>
    <t>【一】營養午餐的菜色內容我覺得滿意</t>
  </si>
  <si>
    <t>滿意</t>
  </si>
  <si>
    <t>尚可</t>
  </si>
  <si>
    <t>待加強</t>
  </si>
  <si>
    <t>【二】營養午餐的菜量能夠滿足我的需求</t>
  </si>
  <si>
    <t>【三】營養午餐的清潔衛生我覺得滿意</t>
  </si>
  <si>
    <t>【四】營養午餐供應的水果品質我覺得滿意</t>
  </si>
  <si>
    <t>【五】整體來說，我覺得這學期營養午餐的品質我很滿意</t>
  </si>
  <si>
    <t>七</t>
  </si>
  <si>
    <t>班級</t>
  </si>
  <si>
    <r>
      <t xml:space="preserve">                       </t>
    </r>
    <r>
      <rPr>
        <sz val="12"/>
        <rFont val="細明體"/>
        <family val="3"/>
      </rPr>
      <t>項目</t>
    </r>
    <r>
      <rPr>
        <sz val="12"/>
        <rFont val="Arial"/>
        <family val="2"/>
      </rPr>
      <t xml:space="preserve">                       </t>
    </r>
  </si>
  <si>
    <t>滿意度</t>
  </si>
  <si>
    <t>填寫人數</t>
  </si>
  <si>
    <r>
      <t xml:space="preserve">合計   </t>
    </r>
    <r>
      <rPr>
        <sz val="12"/>
        <rFont val="標楷體"/>
        <family val="4"/>
      </rPr>
      <t>(為班級總人數)</t>
    </r>
  </si>
  <si>
    <t>意見:</t>
  </si>
  <si>
    <t xml:space="preserve">合計  </t>
  </si>
  <si>
    <t xml:space="preserve">合計   </t>
  </si>
  <si>
    <t>所占比例</t>
  </si>
  <si>
    <t>特較</t>
  </si>
  <si>
    <r>
      <t xml:space="preserve">                       </t>
    </r>
    <r>
      <rPr>
        <sz val="10"/>
        <rFont val="細明體"/>
        <family val="3"/>
      </rPr>
      <t>項目</t>
    </r>
    <r>
      <rPr>
        <sz val="10"/>
        <rFont val="Arial"/>
        <family val="2"/>
      </rPr>
      <t xml:space="preserve">                       </t>
    </r>
  </si>
  <si>
    <t>滿意度</t>
  </si>
  <si>
    <t>桃園縣桃園市文昌國民中學九十八學年度上學期午餐滿意度調查統計表</t>
  </si>
  <si>
    <t>桃園縣桃園市文昌國民中學九十八學年度上學期午餐滿意度調查統計表</t>
  </si>
  <si>
    <t>合計人數</t>
  </si>
  <si>
    <t>百分比</t>
  </si>
  <si>
    <t>分數統計</t>
  </si>
  <si>
    <t>滿意</t>
  </si>
  <si>
    <t>尚可</t>
  </si>
  <si>
    <t>待加強</t>
  </si>
  <si>
    <t>委員人數</t>
  </si>
  <si>
    <r>
      <t>桃園縣桃園市文昌國民中學九十九學年度第</t>
    </r>
    <r>
      <rPr>
        <sz val="12"/>
        <rFont val="Times New Roman"/>
        <family val="1"/>
      </rPr>
      <t>1</t>
    </r>
    <r>
      <rPr>
        <sz val="12"/>
        <rFont val="標楷體"/>
        <family val="4"/>
      </rPr>
      <t>學期午餐滿意度調查統計表</t>
    </r>
  </si>
  <si>
    <t>特教</t>
  </si>
  <si>
    <t>單位：校內用餐教職員</t>
  </si>
  <si>
    <t>【一】營養午餐的菜色內容我覺得滿意</t>
  </si>
  <si>
    <t>【二】營養午餐的菜量能夠滿足我的需求</t>
  </si>
  <si>
    <t>【三】營養午餐的清潔衛生我覺得滿意</t>
  </si>
  <si>
    <t>【四】營養午餐供應的水果品質我覺得滿意</t>
  </si>
  <si>
    <t>【五】整體來說，我覺得這學期營養午餐的品質我很滿意</t>
  </si>
  <si>
    <r>
      <t xml:space="preserve">麻煩請各位導師填寫滿意度問卷
</t>
    </r>
    <r>
      <rPr>
        <sz val="14"/>
        <rFont val="Times New Roman"/>
        <family val="1"/>
      </rPr>
      <t>1</t>
    </r>
    <r>
      <rPr>
        <sz val="14"/>
        <rFont val="標楷體"/>
        <family val="4"/>
      </rPr>
      <t xml:space="preserve">、一班填寫一份，以利統計全校意見。
</t>
    </r>
    <r>
      <rPr>
        <sz val="14"/>
        <rFont val="Times New Roman"/>
        <family val="1"/>
      </rPr>
      <t>2</t>
    </r>
    <r>
      <rPr>
        <sz val="14"/>
        <rFont val="標楷體"/>
        <family val="4"/>
      </rPr>
      <t xml:space="preserve">、各□中，請以班級舉手人數填寫數量。
</t>
    </r>
    <r>
      <rPr>
        <sz val="14"/>
        <rFont val="Times New Roman"/>
        <family val="1"/>
      </rPr>
      <t>3</t>
    </r>
    <r>
      <rPr>
        <sz val="14"/>
        <rFont val="標楷體"/>
        <family val="4"/>
      </rPr>
      <t>、每一項調查□人數相加，要為全班人數</t>
    </r>
    <r>
      <rPr>
        <sz val="14"/>
        <rFont val="Times New Roman"/>
        <family val="1"/>
      </rPr>
      <t>(</t>
    </r>
    <r>
      <rPr>
        <sz val="14"/>
        <rFont val="標楷體"/>
        <family val="4"/>
      </rPr>
      <t>含導師</t>
    </r>
    <r>
      <rPr>
        <sz val="14"/>
        <rFont val="Times New Roman"/>
        <family val="1"/>
      </rPr>
      <t>)</t>
    </r>
    <r>
      <rPr>
        <sz val="14"/>
        <rFont val="標楷體"/>
        <family val="4"/>
      </rPr>
      <t xml:space="preserve">相符。
</t>
    </r>
    <r>
      <rPr>
        <sz val="14"/>
        <rFont val="Times New Roman"/>
        <family val="1"/>
      </rPr>
      <t>4</t>
    </r>
    <r>
      <rPr>
        <sz val="14"/>
        <rFont val="標楷體"/>
        <family val="4"/>
      </rPr>
      <t>、謝謝提出寶貴意見，以利與廠商溝通改進。
煩於</t>
    </r>
    <r>
      <rPr>
        <sz val="14"/>
        <rFont val="Times New Roman"/>
        <family val="1"/>
      </rPr>
      <t>12/31</t>
    </r>
    <r>
      <rPr>
        <sz val="14"/>
        <rFont val="標楷體"/>
        <family val="4"/>
      </rPr>
      <t xml:space="preserve">前繳交至學務處午餐秘書，謝謝配合
</t>
    </r>
    <r>
      <rPr>
        <sz val="14"/>
        <rFont val="Times New Roman"/>
        <family val="1"/>
      </rPr>
      <t xml:space="preserve">                                                                                 </t>
    </r>
    <r>
      <rPr>
        <sz val="14"/>
        <rFont val="標楷體"/>
        <family val="4"/>
      </rPr>
      <t>午餐執行秘書</t>
    </r>
    <r>
      <rPr>
        <sz val="14"/>
        <rFont val="Times New Roman"/>
        <family val="1"/>
      </rPr>
      <t xml:space="preserve">  </t>
    </r>
    <r>
      <rPr>
        <sz val="14"/>
        <rFont val="標楷體"/>
        <family val="4"/>
      </rPr>
      <t xml:space="preserve">敬上
</t>
    </r>
  </si>
  <si>
    <r>
      <t xml:space="preserve">                             </t>
    </r>
    <r>
      <rPr>
        <sz val="14"/>
        <rFont val="Times New Roman"/>
        <family val="1"/>
      </rPr>
      <t xml:space="preserve">                                     </t>
    </r>
    <r>
      <rPr>
        <sz val="14"/>
        <rFont val="標楷體"/>
        <family val="4"/>
      </rPr>
      <t>項</t>
    </r>
    <r>
      <rPr>
        <sz val="14"/>
        <rFont val="Times New Roman"/>
        <family val="1"/>
      </rPr>
      <t xml:space="preserve">    </t>
    </r>
    <r>
      <rPr>
        <sz val="14"/>
        <rFont val="標楷體"/>
        <family val="4"/>
      </rPr>
      <t>目</t>
    </r>
  </si>
  <si>
    <t>桃園縣桃園市文昌國民中學九十九學年度上學期午餐滿意度調查統計表</t>
  </si>
  <si>
    <r>
      <t>桃園縣桃園市文昌國民中學九十九學年度第</t>
    </r>
    <r>
      <rPr>
        <sz val="14"/>
        <rFont val="Times New Roman"/>
        <family val="1"/>
      </rPr>
      <t>1</t>
    </r>
    <r>
      <rPr>
        <sz val="14"/>
        <rFont val="標楷體"/>
        <family val="4"/>
      </rPr>
      <t>學期午餐滿意度調查統計表</t>
    </r>
  </si>
  <si>
    <t>午餐執秘</t>
  </si>
  <si>
    <t>主任</t>
  </si>
  <si>
    <t>校長</t>
  </si>
  <si>
    <t>午餐執秘</t>
  </si>
  <si>
    <r>
      <t xml:space="preserve">                       </t>
    </r>
    <r>
      <rPr>
        <sz val="10"/>
        <rFont val="細明體"/>
        <family val="3"/>
      </rPr>
      <t>項目</t>
    </r>
    <r>
      <rPr>
        <sz val="10"/>
        <rFont val="Arial"/>
        <family val="2"/>
      </rPr>
      <t xml:space="preserve">                       </t>
    </r>
  </si>
  <si>
    <t>特教</t>
  </si>
  <si>
    <t>桃園縣桃園市文昌國民中學九十九學年度上學期午餐滿意度調查統計表</t>
  </si>
  <si>
    <r>
      <t xml:space="preserve">                       </t>
    </r>
    <r>
      <rPr>
        <sz val="10"/>
        <rFont val="細明體"/>
        <family val="3"/>
      </rPr>
      <t>項目</t>
    </r>
    <r>
      <rPr>
        <sz val="10"/>
        <rFont val="Arial"/>
        <family val="2"/>
      </rPr>
      <t xml:space="preserve">                       </t>
    </r>
  </si>
  <si>
    <t>滿意度</t>
  </si>
  <si>
    <t>特教</t>
  </si>
  <si>
    <t xml:space="preserve">合計  </t>
  </si>
  <si>
    <t xml:space="preserve">合計   </t>
  </si>
  <si>
    <t>所占比例</t>
  </si>
  <si>
    <r>
      <t>桃園縣桃園市文昌國民中學九十九學年度第</t>
    </r>
    <r>
      <rPr>
        <sz val="14"/>
        <rFont val="Times New Roman"/>
        <family val="1"/>
      </rPr>
      <t>1</t>
    </r>
    <r>
      <rPr>
        <sz val="14"/>
        <rFont val="標楷體"/>
        <family val="4"/>
      </rPr>
      <t>學期午餐滿意度調查統計表</t>
    </r>
  </si>
  <si>
    <t>單位：校內用餐教職員</t>
  </si>
  <si>
    <r>
      <t xml:space="preserve">                             </t>
    </r>
    <r>
      <rPr>
        <sz val="14"/>
        <rFont val="Times New Roman"/>
        <family val="1"/>
      </rPr>
      <t xml:space="preserve">                                     </t>
    </r>
    <r>
      <rPr>
        <sz val="14"/>
        <rFont val="標楷體"/>
        <family val="4"/>
      </rPr>
      <t>項</t>
    </r>
    <r>
      <rPr>
        <sz val="14"/>
        <rFont val="Times New Roman"/>
        <family val="1"/>
      </rPr>
      <t xml:space="preserve">    </t>
    </r>
    <r>
      <rPr>
        <sz val="14"/>
        <rFont val="標楷體"/>
        <family val="4"/>
      </rPr>
      <t>目</t>
    </r>
  </si>
  <si>
    <t>合計人數</t>
  </si>
  <si>
    <t>百分比</t>
  </si>
  <si>
    <t>分數統計</t>
  </si>
  <si>
    <t>【一】營養午餐的菜色內容我覺得滿意</t>
  </si>
  <si>
    <t>滿意</t>
  </si>
  <si>
    <t>尚可</t>
  </si>
  <si>
    <t>待加強</t>
  </si>
  <si>
    <t>【二】營養午餐的菜量能夠滿足我的需求</t>
  </si>
  <si>
    <t>【三】營養午餐的清潔衛生我覺得滿意</t>
  </si>
  <si>
    <t>【四】營養午餐供應的水果品質我覺得滿意</t>
  </si>
  <si>
    <t>【五】整體來說，我覺得這學期營養午餐的品質我很滿意</t>
  </si>
  <si>
    <t>委員人數</t>
  </si>
  <si>
    <t>午餐執秘</t>
  </si>
  <si>
    <t>主任</t>
  </si>
  <si>
    <t>校長</t>
  </si>
  <si>
    <t>桃園縣桃園市文昌國民中學九十九學年度下學期午餐滿意度調查統計表</t>
  </si>
  <si>
    <t>平均分數</t>
  </si>
  <si>
    <t>教職員</t>
  </si>
  <si>
    <t>午餐執秘</t>
  </si>
  <si>
    <t>單位主管</t>
  </si>
  <si>
    <t>五項總平均分數</t>
  </si>
  <si>
    <r>
      <t xml:space="preserve">                       </t>
    </r>
    <r>
      <rPr>
        <sz val="10"/>
        <rFont val="細明體"/>
        <family val="3"/>
      </rPr>
      <t>項目</t>
    </r>
    <r>
      <rPr>
        <sz val="10"/>
        <rFont val="Arial"/>
        <family val="2"/>
      </rPr>
      <t xml:space="preserve">                       </t>
    </r>
  </si>
  <si>
    <t>滿意度</t>
  </si>
  <si>
    <t>特教</t>
  </si>
  <si>
    <t>教職員</t>
  </si>
  <si>
    <t xml:space="preserve">合計  </t>
  </si>
  <si>
    <t xml:space="preserve">合計   </t>
  </si>
  <si>
    <t>所占比例</t>
  </si>
  <si>
    <t>平均分數</t>
  </si>
  <si>
    <t>五項總平均分數</t>
  </si>
  <si>
    <t>單位主管</t>
  </si>
  <si>
    <t>校長</t>
  </si>
  <si>
    <t>單位：校內用餐教職員</t>
  </si>
  <si>
    <r>
      <t xml:space="preserve">                             </t>
    </r>
    <r>
      <rPr>
        <sz val="14"/>
        <rFont val="Times New Roman"/>
        <family val="1"/>
      </rPr>
      <t xml:space="preserve">                                     </t>
    </r>
    <r>
      <rPr>
        <sz val="14"/>
        <rFont val="標楷體"/>
        <family val="4"/>
      </rPr>
      <t>項</t>
    </r>
    <r>
      <rPr>
        <sz val="14"/>
        <rFont val="Times New Roman"/>
        <family val="1"/>
      </rPr>
      <t xml:space="preserve">    </t>
    </r>
    <r>
      <rPr>
        <sz val="14"/>
        <rFont val="標楷體"/>
        <family val="4"/>
      </rPr>
      <t>目</t>
    </r>
  </si>
  <si>
    <t>合計人數</t>
  </si>
  <si>
    <t>百分比</t>
  </si>
  <si>
    <t>分數統計</t>
  </si>
  <si>
    <t>【一】營養午餐的菜色內容我覺得滿意</t>
  </si>
  <si>
    <t>滿意</t>
  </si>
  <si>
    <t>尚可</t>
  </si>
  <si>
    <t>待加強</t>
  </si>
  <si>
    <t>【二】營養午餐的菜量能夠滿足我的需求</t>
  </si>
  <si>
    <t>【三】營養午餐的清潔衛生我覺得滿意</t>
  </si>
  <si>
    <t>【四】營養午餐供應的水果品質我覺得滿意</t>
  </si>
  <si>
    <t>【五】整體來說，我覺得這學期營養午餐的品質我很滿意</t>
  </si>
  <si>
    <t>委員人數</t>
  </si>
  <si>
    <t>午餐執秘</t>
  </si>
  <si>
    <t>主任</t>
  </si>
  <si>
    <r>
      <t>桃園縣桃園市文昌國民中學</t>
    </r>
    <r>
      <rPr>
        <sz val="14"/>
        <rFont val="Times New Roman"/>
        <family val="1"/>
      </rPr>
      <t>100</t>
    </r>
    <r>
      <rPr>
        <sz val="14"/>
        <rFont val="標楷體"/>
        <family val="4"/>
      </rPr>
      <t>學年度第</t>
    </r>
    <r>
      <rPr>
        <sz val="14"/>
        <rFont val="Times New Roman"/>
        <family val="1"/>
      </rPr>
      <t>1</t>
    </r>
    <r>
      <rPr>
        <sz val="14"/>
        <rFont val="標楷體"/>
        <family val="4"/>
      </rPr>
      <t>學期午餐滿意度調查統計表</t>
    </r>
  </si>
  <si>
    <r>
      <t>桃園縣桃園市文昌國民中學</t>
    </r>
    <r>
      <rPr>
        <sz val="14"/>
        <rFont val="Times New Roman"/>
        <family val="1"/>
      </rPr>
      <t>100</t>
    </r>
    <r>
      <rPr>
        <sz val="14"/>
        <rFont val="標楷體"/>
        <family val="4"/>
      </rPr>
      <t>學年度上學期午餐滿意度調查統計表</t>
    </r>
  </si>
  <si>
    <r>
      <t>桃園縣桃園市文昌國民中學</t>
    </r>
    <r>
      <rPr>
        <sz val="14"/>
        <rFont val="Times New Roman"/>
        <family val="1"/>
      </rPr>
      <t>100</t>
    </r>
    <r>
      <rPr>
        <sz val="14"/>
        <rFont val="標楷體"/>
        <family val="4"/>
      </rPr>
      <t>學年度第一學期午餐滿意度調查統計表</t>
    </r>
  </si>
  <si>
    <r>
      <t xml:space="preserve">                       </t>
    </r>
    <r>
      <rPr>
        <sz val="10"/>
        <rFont val="細明體"/>
        <family val="3"/>
      </rPr>
      <t>項目</t>
    </r>
    <r>
      <rPr>
        <sz val="10"/>
        <rFont val="Arial"/>
        <family val="2"/>
      </rPr>
      <t xml:space="preserve">                       </t>
    </r>
  </si>
  <si>
    <t>滿意度</t>
  </si>
  <si>
    <t>平均分數</t>
  </si>
  <si>
    <t>五項總平均分數</t>
  </si>
  <si>
    <t>單位主管</t>
  </si>
  <si>
    <t>校長</t>
  </si>
  <si>
    <t>平均分數</t>
  </si>
  <si>
    <r>
      <t>桃園縣桃園市文昌國民中學</t>
    </r>
    <r>
      <rPr>
        <sz val="14"/>
        <rFont val="Times New Roman"/>
        <family val="1"/>
      </rPr>
      <t>100</t>
    </r>
    <r>
      <rPr>
        <sz val="14"/>
        <rFont val="標楷體"/>
        <family val="4"/>
      </rPr>
      <t>學年度第二學期午餐滿意度調查統計表</t>
    </r>
  </si>
  <si>
    <r>
      <t xml:space="preserve">                       </t>
    </r>
    <r>
      <rPr>
        <sz val="10"/>
        <rFont val="細明體"/>
        <family val="3"/>
      </rPr>
      <t>項目</t>
    </r>
    <r>
      <rPr>
        <sz val="10"/>
        <rFont val="Arial"/>
        <family val="2"/>
      </rPr>
      <t xml:space="preserve">                       </t>
    </r>
  </si>
  <si>
    <t>滿意度</t>
  </si>
  <si>
    <t>教職員</t>
  </si>
  <si>
    <t xml:space="preserve">合計  </t>
  </si>
  <si>
    <t xml:space="preserve">合計   </t>
  </si>
  <si>
    <t>所占比例</t>
  </si>
  <si>
    <t>平均分數</t>
  </si>
  <si>
    <t>五項總平均分數</t>
  </si>
  <si>
    <t>單位主管</t>
  </si>
  <si>
    <t>校長</t>
  </si>
  <si>
    <r>
      <t>桃園縣桃園市文昌國民中學</t>
    </r>
    <r>
      <rPr>
        <sz val="14"/>
        <rFont val="Times New Roman"/>
        <family val="1"/>
      </rPr>
      <t>101</t>
    </r>
    <r>
      <rPr>
        <sz val="14"/>
        <rFont val="標楷體"/>
        <family val="4"/>
      </rPr>
      <t>學年度第</t>
    </r>
    <r>
      <rPr>
        <sz val="14"/>
        <rFont val="Times New Roman"/>
        <family val="1"/>
      </rPr>
      <t>1</t>
    </r>
    <r>
      <rPr>
        <sz val="14"/>
        <rFont val="標楷體"/>
        <family val="4"/>
      </rPr>
      <t>學期午餐滿意度調查統計表</t>
    </r>
  </si>
  <si>
    <t>素食</t>
  </si>
  <si>
    <t>五項總平均分數</t>
  </si>
  <si>
    <t>單位主管</t>
  </si>
  <si>
    <t>校長</t>
  </si>
  <si>
    <t>平均
分數</t>
  </si>
  <si>
    <t>所占
比例</t>
  </si>
  <si>
    <t xml:space="preserve">項  目                       </t>
  </si>
  <si>
    <t>特
教
班</t>
  </si>
  <si>
    <t>幼
兒
園</t>
  </si>
  <si>
    <t>學
前</t>
  </si>
  <si>
    <r>
      <t>桃園市龍潭區龍星國民小學</t>
    </r>
    <r>
      <rPr>
        <sz val="14"/>
        <rFont val="Times New Roman"/>
        <family val="1"/>
      </rPr>
      <t>104</t>
    </r>
    <r>
      <rPr>
        <sz val="14"/>
        <rFont val="標楷體"/>
        <family val="4"/>
      </rPr>
      <t>學年度第</t>
    </r>
    <r>
      <rPr>
        <sz val="14"/>
        <rFont val="Times New Roman"/>
        <family val="1"/>
      </rPr>
      <t>1</t>
    </r>
    <r>
      <rPr>
        <sz val="14"/>
        <rFont val="標楷體"/>
        <family val="4"/>
      </rPr>
      <t>學期午餐滿意度調查統計表</t>
    </r>
  </si>
  <si>
    <r>
      <t xml:space="preserve">意見統整：
</t>
    </r>
    <r>
      <rPr>
        <sz val="10"/>
        <rFont val="Times New Roman"/>
        <family val="1"/>
      </rPr>
      <t xml:space="preserve">            1.</t>
    </r>
    <r>
      <rPr>
        <sz val="10"/>
        <rFont val="標楷體"/>
        <family val="4"/>
      </rPr>
      <t xml:space="preserve"> 本學期菜色、色香味較上學期佳。
      2.湯品中有時會有頭髮，請留意！
      3.蔬菜及湯中有時會有小菜蟲！
      4.整體而言中上，但是有幾位同學特別不能接受有頭髮。
      5.老師個人用餐覺得：整學期都吃得很愉快！！
      6.超好吃！</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</si>
</sst>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 "/>
    <numFmt numFmtId="177" formatCode="0.0%"/>
    <numFmt numFmtId="178" formatCode="0.000_ "/>
    <numFmt numFmtId="179" formatCode="0_ "/>
    <numFmt numFmtId="180" formatCode="0.0_ "/>
    <numFmt numFmtId="181" formatCode="0.000000000"/>
    <numFmt numFmtId="182" formatCode="0.00000000"/>
    <numFmt numFmtId="183" formatCode="0.0000000"/>
    <numFmt numFmtId="184" formatCode="0.000000"/>
    <numFmt numFmtId="185" formatCode="0.00000"/>
    <numFmt numFmtId="186" formatCode="0.0000"/>
    <numFmt numFmtId="187" formatCode="0.000"/>
  </numFmts>
  <fonts count="69">
    <font>
      <sz val="12"/>
      <name val="標楷體"/>
      <family val="4"/>
    </font>
    <font>
      <sz val="9"/>
      <name val="標楷體"/>
      <family val="4"/>
    </font>
    <font>
      <sz val="14"/>
      <name val="標楷體"/>
      <family val="4"/>
    </font>
    <font>
      <sz val="14"/>
      <name val="Times New Roman"/>
      <family val="1"/>
    </font>
    <font>
      <sz val="18"/>
      <name val="標楷體"/>
      <family val="4"/>
    </font>
    <font>
      <sz val="13"/>
      <name val="標楷體"/>
      <family val="4"/>
    </font>
    <font>
      <sz val="10"/>
      <name val="標楷體"/>
      <family val="4"/>
    </font>
    <font>
      <sz val="12"/>
      <name val="Arial"/>
      <family val="2"/>
    </font>
    <font>
      <sz val="10"/>
      <name val="Arial"/>
      <family val="2"/>
    </font>
    <font>
      <sz val="12"/>
      <name val="細明體"/>
      <family val="3"/>
    </font>
    <font>
      <u val="single"/>
      <sz val="12"/>
      <color indexed="12"/>
      <name val="標楷體"/>
      <family val="4"/>
    </font>
    <font>
      <u val="single"/>
      <sz val="12"/>
      <color indexed="36"/>
      <name val="標楷體"/>
      <family val="4"/>
    </font>
    <font>
      <sz val="10"/>
      <color indexed="10"/>
      <name val="Arial"/>
      <family val="2"/>
    </font>
    <font>
      <sz val="10"/>
      <color indexed="10"/>
      <name val="標楷體"/>
      <family val="4"/>
    </font>
    <font>
      <sz val="10"/>
      <name val="細明體"/>
      <family val="3"/>
    </font>
    <font>
      <sz val="12"/>
      <name val="Times New Roman"/>
      <family val="1"/>
    </font>
    <font>
      <sz val="10"/>
      <name val="Times New Roman"/>
      <family val="1"/>
    </font>
    <font>
      <sz val="12"/>
      <color indexed="10"/>
      <name val="標楷體"/>
      <family val="4"/>
    </font>
    <font>
      <sz val="14"/>
      <color indexed="10"/>
      <name val="標楷體"/>
      <family val="4"/>
    </font>
    <font>
      <sz val="10"/>
      <color indexed="12"/>
      <name val="標楷體"/>
      <family val="4"/>
    </font>
    <font>
      <sz val="10"/>
      <color indexed="10"/>
      <name val="Times New Roman"/>
      <family val="1"/>
    </font>
    <font>
      <sz val="9"/>
      <name val="Times New Roman"/>
      <family val="1"/>
    </font>
    <font>
      <sz val="9"/>
      <color indexed="10"/>
      <name val="標楷體"/>
      <family val="4"/>
    </font>
    <font>
      <sz val="9"/>
      <name val="Arial"/>
      <family val="2"/>
    </font>
    <font>
      <sz val="9"/>
      <color indexed="10"/>
      <name val="Arial"/>
      <family val="2"/>
    </font>
    <font>
      <b/>
      <sz val="12"/>
      <name val="標楷體"/>
      <family val="4"/>
    </font>
    <font>
      <sz val="8.25"/>
      <color indexed="8"/>
      <name val="新細明體"/>
      <family val="1"/>
    </font>
    <font>
      <sz val="11"/>
      <color indexed="8"/>
      <name val="新細明體"/>
      <family val="1"/>
    </font>
    <font>
      <sz val="7.55"/>
      <color indexed="8"/>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9"/>
      <name val="新細明體"/>
      <family val="1"/>
    </font>
    <font>
      <sz val="12"/>
      <color indexed="10"/>
      <name val="新細明體"/>
      <family val="1"/>
    </font>
    <font>
      <i/>
      <sz val="12"/>
      <color indexed="23"/>
      <name val="新細明體"/>
      <family val="1"/>
    </font>
    <font>
      <b/>
      <sz val="12"/>
      <color indexed="8"/>
      <name val="新細明體"/>
      <family val="1"/>
    </font>
    <font>
      <sz val="12"/>
      <color indexed="9"/>
      <name val="新細明體"/>
      <family val="1"/>
    </font>
    <font>
      <sz val="12"/>
      <color indexed="8"/>
      <name val="新細明體"/>
      <family val="1"/>
    </font>
    <font>
      <sz val="8"/>
      <name val="標楷體"/>
      <family val="4"/>
    </font>
    <font>
      <sz val="8"/>
      <name val="新細明體"/>
      <family val="1"/>
    </font>
    <font>
      <sz val="8.25"/>
      <name val="新細明體"/>
      <family val="1"/>
    </font>
    <font>
      <b/>
      <sz val="8"/>
      <color indexed="12"/>
      <name val="新細明體"/>
      <family val="1"/>
    </font>
    <font>
      <sz val="8.5"/>
      <name val="新細明體"/>
      <family val="1"/>
    </font>
    <font>
      <sz val="9"/>
      <name val="新細明體"/>
      <family val="1"/>
    </font>
    <font>
      <b/>
      <sz val="9"/>
      <color indexed="61"/>
      <name val="新細明體"/>
      <family val="1"/>
    </font>
    <font>
      <b/>
      <sz val="9"/>
      <color indexed="24"/>
      <name val="新細明體"/>
      <family val="1"/>
    </font>
    <font>
      <b/>
      <sz val="9"/>
      <color indexed="17"/>
      <name val="新細明體"/>
      <family val="1"/>
    </font>
    <font>
      <sz val="10"/>
      <name val="新細明體"/>
      <family val="1"/>
    </font>
    <font>
      <b/>
      <sz val="8"/>
      <color indexed="17"/>
      <name val="新細明體"/>
      <family val="1"/>
    </font>
    <font>
      <b/>
      <sz val="8"/>
      <color indexed="24"/>
      <name val="新細明體"/>
      <family val="1"/>
    </font>
    <font>
      <b/>
      <sz val="8"/>
      <color indexed="61"/>
      <name val="新細明體"/>
      <family val="1"/>
    </font>
    <font>
      <sz val="9"/>
      <color indexed="10"/>
      <name val="Times New Roman"/>
      <family val="1"/>
    </font>
    <font>
      <sz val="11"/>
      <name val="新細明體"/>
      <family val="1"/>
    </font>
    <font>
      <b/>
      <sz val="9"/>
      <name val="微軟正黑體"/>
      <family val="2"/>
    </font>
    <font>
      <b/>
      <sz val="9"/>
      <color indexed="17"/>
      <name val="微軟正黑體"/>
      <family val="2"/>
    </font>
    <font>
      <b/>
      <sz val="9"/>
      <color indexed="61"/>
      <name val="微軟正黑體"/>
      <family val="2"/>
    </font>
    <font>
      <b/>
      <sz val="9"/>
      <color indexed="24"/>
      <name val="微軟正黑體"/>
      <family val="2"/>
    </font>
    <font>
      <b/>
      <sz val="11"/>
      <color indexed="12"/>
      <name val="新細明體"/>
      <family val="1"/>
    </font>
    <font>
      <b/>
      <sz val="10"/>
      <name val="新細明體"/>
      <family val="1"/>
    </font>
    <font>
      <b/>
      <sz val="10"/>
      <color indexed="24"/>
      <name val="新細明體"/>
      <family val="1"/>
    </font>
    <font>
      <b/>
      <sz val="10"/>
      <color indexed="61"/>
      <name val="新細明體"/>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s>
  <borders count="105">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style="medium"/>
      <bottom style="thin"/>
    </border>
    <border>
      <left style="thin"/>
      <right>
        <color indexed="63"/>
      </right>
      <top style="thin"/>
      <bottom style="medium"/>
    </border>
    <border>
      <left style="double"/>
      <right style="thin"/>
      <top>
        <color indexed="63"/>
      </top>
      <bottom style="thin"/>
    </border>
    <border>
      <left style="double"/>
      <right style="thick"/>
      <top>
        <color indexed="63"/>
      </top>
      <bottom style="thin"/>
    </border>
    <border>
      <left style="double"/>
      <right style="thin"/>
      <top>
        <color indexed="63"/>
      </top>
      <bottom>
        <color indexed="63"/>
      </bottom>
    </border>
    <border>
      <left style="double"/>
      <right style="thin"/>
      <top style="thin"/>
      <bottom>
        <color indexed="63"/>
      </bottom>
    </border>
    <border>
      <left style="double"/>
      <right style="thick"/>
      <top style="thin"/>
      <bottom>
        <color indexed="63"/>
      </bottom>
    </border>
    <border>
      <left style="double"/>
      <right style="thin"/>
      <top style="medium"/>
      <bottom style="thin"/>
    </border>
    <border>
      <left style="double"/>
      <right style="thick"/>
      <top style="medium"/>
      <bottom style="thin"/>
    </border>
    <border>
      <left style="double"/>
      <right style="thick"/>
      <top>
        <color indexed="63"/>
      </top>
      <bottom>
        <color indexed="63"/>
      </bottom>
    </border>
    <border>
      <left style="double"/>
      <right style="thin"/>
      <top style="thin"/>
      <bottom style="medium"/>
    </border>
    <border>
      <left style="double"/>
      <right style="thick"/>
      <top style="thin"/>
      <bottom style="medium"/>
    </border>
    <border>
      <left style="thin"/>
      <right>
        <color indexed="63"/>
      </right>
      <top style="thin"/>
      <bottom style="double"/>
    </border>
    <border>
      <left style="double"/>
      <right style="thin"/>
      <top style="double"/>
      <bottom style="medium"/>
    </border>
    <border>
      <left style="thin"/>
      <right>
        <color indexed="63"/>
      </right>
      <top style="double"/>
      <bottom style="medium"/>
    </border>
    <border>
      <left style="double"/>
      <right style="thick"/>
      <top style="double"/>
      <bottom style="medium"/>
    </border>
    <border>
      <left>
        <color indexed="63"/>
      </left>
      <right style="medium"/>
      <top>
        <color indexed="63"/>
      </top>
      <bottom style="medium"/>
    </border>
    <border>
      <left style="double"/>
      <right style="thin"/>
      <top style="medium"/>
      <bottom style="medium"/>
    </border>
    <border>
      <left style="thin"/>
      <right>
        <color indexed="63"/>
      </right>
      <top style="medium"/>
      <bottom style="medium"/>
    </border>
    <border>
      <left style="double"/>
      <right style="thick"/>
      <top style="medium"/>
      <bottom style="medium"/>
    </border>
    <border>
      <left style="thick"/>
      <right style="medium"/>
      <top style="medium"/>
      <bottom style="medium"/>
    </border>
    <border>
      <left style="thin"/>
      <right style="thin"/>
      <top style="medium"/>
      <bottom style="thin"/>
    </border>
    <border>
      <left style="thin"/>
      <right style="thin"/>
      <top style="thin"/>
      <bottom style="thin"/>
    </border>
    <border>
      <left style="thin"/>
      <right style="thin"/>
      <top style="thin"/>
      <bottom style="medium"/>
    </border>
    <border>
      <left style="thin"/>
      <right>
        <color indexed="63"/>
      </right>
      <top style="thin"/>
      <bottom style="thin"/>
    </border>
    <border>
      <left style="medium"/>
      <right>
        <color indexed="63"/>
      </right>
      <top style="medium"/>
      <bottom style="medium"/>
    </border>
    <border>
      <left style="medium"/>
      <right style="thin"/>
      <top style="medium"/>
      <bottom style="medium"/>
    </border>
    <border>
      <left style="thin"/>
      <right style="thin"/>
      <top style="medium"/>
      <bottom style="medium"/>
    </border>
    <border>
      <left style="medium"/>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medium"/>
      <bottom>
        <color indexed="63"/>
      </bottom>
    </border>
    <border>
      <left>
        <color indexed="63"/>
      </left>
      <right style="thin"/>
      <top style="medium"/>
      <bottom>
        <color indexed="63"/>
      </bottom>
    </border>
    <border>
      <left>
        <color indexed="63"/>
      </left>
      <right style="thin"/>
      <top style="thin"/>
      <bottom style="thin"/>
    </border>
    <border>
      <left style="thin"/>
      <right>
        <color indexed="63"/>
      </right>
      <top style="medium"/>
      <bottom>
        <color indexed="63"/>
      </bottom>
    </border>
    <border>
      <left style="medium"/>
      <right style="medium"/>
      <top style="medium"/>
      <bottom>
        <color indexed="63"/>
      </bottom>
    </border>
    <border>
      <left style="medium"/>
      <right style="medium"/>
      <top style="thin"/>
      <bottom style="thin"/>
    </border>
    <border>
      <left style="medium"/>
      <right style="medium"/>
      <top style="thin"/>
      <bottom style="medium"/>
    </border>
    <border>
      <left style="medium"/>
      <right>
        <color indexed="63"/>
      </right>
      <top>
        <color indexed="63"/>
      </top>
      <bottom style="thin"/>
    </border>
    <border>
      <left style="medium"/>
      <right style="medium"/>
      <top>
        <color indexed="63"/>
      </top>
      <bottom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style="thin"/>
      <top style="thin"/>
      <bottom style="medium"/>
    </border>
    <border>
      <left>
        <color indexed="63"/>
      </left>
      <right style="medium"/>
      <top style="medium"/>
      <bottom>
        <color indexed="63"/>
      </bottom>
    </border>
    <border>
      <left>
        <color indexed="63"/>
      </left>
      <right>
        <color indexed="63"/>
      </right>
      <top style="medium"/>
      <bottom>
        <color indexed="63"/>
      </bottom>
    </border>
    <border>
      <left>
        <color indexed="63"/>
      </left>
      <right style="medium"/>
      <top style="medium"/>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medium"/>
    </border>
    <border>
      <left style="thin"/>
      <right style="medium"/>
      <top style="medium"/>
      <bottom style="thin"/>
    </border>
    <border>
      <left>
        <color indexed="63"/>
      </left>
      <right style="thin"/>
      <top style="medium"/>
      <bottom style="thin"/>
    </border>
    <border>
      <left style="thin"/>
      <right style="double"/>
      <top style="medium"/>
      <bottom style="thin"/>
    </border>
    <border>
      <left style="double"/>
      <right style="thin"/>
      <top style="thin"/>
      <bottom style="thin"/>
    </border>
    <border>
      <left style="medium"/>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style="thin"/>
      <bottom>
        <color indexed="63"/>
      </bottom>
    </border>
    <border>
      <left>
        <color indexed="63"/>
      </left>
      <right>
        <color indexed="63"/>
      </right>
      <top>
        <color indexed="63"/>
      </top>
      <bottom style="medium"/>
    </border>
    <border diagonalDown="1">
      <left style="medium"/>
      <right style="thin"/>
      <top style="medium"/>
      <bottom style="medium"/>
      <diagonal style="thin"/>
    </border>
    <border diagonalDown="1">
      <left style="thin"/>
      <right>
        <color indexed="63"/>
      </right>
      <top style="medium"/>
      <bottom style="medium"/>
      <diagonal style="thin"/>
    </border>
    <border>
      <left style="medium"/>
      <right style="thin"/>
      <top>
        <color indexed="63"/>
      </top>
      <bottom style="thin"/>
    </border>
    <border>
      <left style="medium"/>
      <right style="thin"/>
      <top>
        <color indexed="63"/>
      </top>
      <bottom>
        <color indexed="63"/>
      </bottom>
    </border>
    <border>
      <left style="medium"/>
      <right style="thin"/>
      <top style="thin"/>
      <bottom>
        <color indexed="63"/>
      </bottom>
    </border>
    <border>
      <left style="thick"/>
      <right style="medium"/>
      <top>
        <color indexed="63"/>
      </top>
      <bottom style="thick"/>
    </border>
    <border>
      <left style="thick"/>
      <right style="medium"/>
      <top style="thick"/>
      <bottom style="thick"/>
    </border>
    <border>
      <left style="medium"/>
      <right>
        <color indexed="63"/>
      </right>
      <top style="double"/>
      <bottom style="medium"/>
    </border>
    <border>
      <left>
        <color indexed="63"/>
      </left>
      <right style="double"/>
      <top style="double"/>
      <bottom style="medium"/>
    </border>
    <border>
      <left style="medium"/>
      <right style="medium"/>
      <top style="medium"/>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medium"/>
      <top>
        <color indexed="63"/>
      </top>
      <bottom>
        <color indexed="63"/>
      </bottom>
    </border>
    <border>
      <left style="medium"/>
      <right style="medium"/>
      <top style="thin"/>
      <bottom>
        <color indexed="63"/>
      </bottom>
    </border>
    <border>
      <left style="medium"/>
      <right style="medium"/>
      <top>
        <color indexed="63"/>
      </top>
      <bottom style="medium"/>
    </border>
    <border>
      <left style="thick"/>
      <right>
        <color indexed="63"/>
      </right>
      <top style="thick"/>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style="thick"/>
      <top style="thick"/>
      <bottom>
        <color indexed="63"/>
      </bottom>
    </border>
    <border>
      <left>
        <color indexed="63"/>
      </left>
      <right style="thick"/>
      <top>
        <color indexed="63"/>
      </top>
      <bottom>
        <color indexed="63"/>
      </bottom>
    </border>
    <border>
      <left>
        <color indexed="63"/>
      </left>
      <right style="thick"/>
      <top>
        <color indexed="63"/>
      </top>
      <bottom style="thick"/>
    </border>
    <border>
      <left style="thin"/>
      <right style="medium"/>
      <top style="thin"/>
      <bottom style="thin"/>
    </border>
    <border>
      <left style="thin"/>
      <right style="double"/>
      <top style="thin"/>
      <bottom style="thin"/>
    </border>
    <border>
      <left style="thin"/>
      <right style="double"/>
      <top style="thin"/>
      <bottom style="medium"/>
    </border>
    <border>
      <left>
        <color indexed="63"/>
      </left>
      <right>
        <color indexed="63"/>
      </right>
      <top style="thick"/>
      <bottom>
        <color indexed="63"/>
      </bottom>
    </border>
    <border>
      <left>
        <color indexed="63"/>
      </left>
      <right>
        <color indexed="63"/>
      </right>
      <top>
        <color indexed="63"/>
      </top>
      <bottom style="thick"/>
    </border>
    <border>
      <left style="thin"/>
      <right style="medium"/>
      <top style="thin"/>
      <bottom style="medium"/>
    </border>
    <border>
      <left style="thick"/>
      <right style="thin"/>
      <top>
        <color indexed="63"/>
      </top>
      <bottom>
        <color indexed="63"/>
      </bottom>
    </border>
    <border>
      <left style="thick"/>
      <right style="thin"/>
      <top>
        <color indexed="63"/>
      </top>
      <bottom style="thick"/>
    </border>
    <border>
      <left style="thin"/>
      <right style="thick"/>
      <top>
        <color indexed="63"/>
      </top>
      <bottom>
        <color indexed="63"/>
      </bottom>
    </border>
    <border>
      <left style="thin"/>
      <right style="thick"/>
      <top>
        <color indexed="63"/>
      </top>
      <bottom style="thick"/>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5" borderId="0" applyNumberFormat="0" applyBorder="0" applyAlignment="0" applyProtection="0"/>
    <xf numFmtId="0" fontId="45" fillId="8"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pplyNumberFormat="0" applyFill="0" applyBorder="0" applyAlignment="0" applyProtection="0"/>
    <xf numFmtId="0" fontId="35" fillId="16" borderId="0" applyNumberFormat="0" applyBorder="0" applyAlignment="0" applyProtection="0"/>
    <xf numFmtId="0" fontId="43" fillId="0" borderId="1" applyNumberFormat="0" applyFill="0" applyAlignment="0" applyProtection="0"/>
    <xf numFmtId="0" fontId="33" fillId="4" borderId="0" applyNumberFormat="0" applyBorder="0" applyAlignment="0" applyProtection="0"/>
    <xf numFmtId="9" fontId="0" fillId="0" borderId="0" applyFont="0" applyFill="0" applyBorder="0" applyAlignment="0" applyProtection="0"/>
    <xf numFmtId="0" fontId="38" fillId="17"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0" fillId="18" borderId="4" applyNumberFormat="0" applyFont="0" applyAlignment="0" applyProtection="0"/>
    <xf numFmtId="0" fontId="10" fillId="0" borderId="0" applyNumberFormat="0" applyFill="0" applyBorder="0" applyAlignment="0" applyProtection="0"/>
    <xf numFmtId="0" fontId="42" fillId="0" borderId="0" applyNumberFormat="0" applyFill="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22" borderId="0" applyNumberFormat="0" applyBorder="0" applyAlignment="0" applyProtection="0"/>
    <xf numFmtId="0" fontId="29" fillId="0" borderId="0" applyNumberForma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6" fillId="7" borderId="2" applyNumberFormat="0" applyAlignment="0" applyProtection="0"/>
    <xf numFmtId="0" fontId="37" fillId="17" borderId="8" applyNumberFormat="0" applyAlignment="0" applyProtection="0"/>
    <xf numFmtId="0" fontId="40" fillId="23" borderId="9" applyNumberFormat="0" applyAlignment="0" applyProtection="0"/>
    <xf numFmtId="0" fontId="34" fillId="3" borderId="0" applyNumberFormat="0" applyBorder="0" applyAlignment="0" applyProtection="0"/>
    <xf numFmtId="0" fontId="41" fillId="0" borderId="0" applyNumberFormat="0" applyFill="0" applyBorder="0" applyAlignment="0" applyProtection="0"/>
  </cellStyleXfs>
  <cellXfs count="254">
    <xf numFmtId="0" fontId="0" fillId="0" borderId="0" xfId="0" applyAlignment="1">
      <alignment/>
    </xf>
    <xf numFmtId="0" fontId="0" fillId="0" borderId="0" xfId="0"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2" fillId="0" borderId="15" xfId="0" applyFont="1" applyBorder="1" applyAlignment="1">
      <alignment horizontal="center" vertical="center"/>
    </xf>
    <xf numFmtId="10" fontId="2" fillId="0" borderId="16" xfId="0" applyNumberFormat="1"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10" fontId="2" fillId="0" borderId="19" xfId="0" applyNumberFormat="1" applyFont="1" applyBorder="1" applyAlignment="1">
      <alignment horizontal="center" vertical="center"/>
    </xf>
    <xf numFmtId="0" fontId="2" fillId="0" borderId="20" xfId="0" applyFont="1" applyBorder="1" applyAlignment="1">
      <alignment horizontal="center" vertical="center"/>
    </xf>
    <xf numFmtId="10" fontId="2" fillId="0" borderId="21" xfId="0" applyNumberFormat="1" applyFont="1" applyBorder="1" applyAlignment="1">
      <alignment horizontal="center" vertical="center"/>
    </xf>
    <xf numFmtId="10" fontId="2" fillId="0" borderId="22" xfId="0" applyNumberFormat="1" applyFont="1" applyBorder="1" applyAlignment="1">
      <alignment horizontal="center" vertical="center"/>
    </xf>
    <xf numFmtId="0" fontId="2" fillId="0" borderId="23" xfId="0" applyFont="1" applyBorder="1" applyAlignment="1">
      <alignment horizontal="center" vertical="center"/>
    </xf>
    <xf numFmtId="10" fontId="2" fillId="0" borderId="24" xfId="0" applyNumberFormat="1"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0" fillId="0" borderId="29" xfId="0" applyBorder="1" applyAlignment="1">
      <alignment horizontal="center" vertical="center"/>
    </xf>
    <xf numFmtId="0" fontId="0" fillId="0" borderId="0" xfId="0"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wrapText="1"/>
    </xf>
    <xf numFmtId="0" fontId="2" fillId="0" borderId="32" xfId="0" applyFont="1" applyBorder="1" applyAlignment="1">
      <alignment horizontal="center" vertical="center"/>
    </xf>
    <xf numFmtId="0" fontId="2" fillId="0" borderId="33" xfId="0" applyFont="1" applyFill="1" applyBorder="1" applyAlignment="1">
      <alignment horizontal="center" vertical="center"/>
    </xf>
    <xf numFmtId="0" fontId="2" fillId="0" borderId="0" xfId="0" applyFont="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13" xfId="0" applyFont="1" applyBorder="1" applyAlignment="1">
      <alignment horizontal="center" vertical="center"/>
    </xf>
    <xf numFmtId="0" fontId="7" fillId="0" borderId="37" xfId="0" applyFont="1" applyBorder="1" applyAlignment="1">
      <alignment horizontal="center" vertical="center"/>
    </xf>
    <xf numFmtId="0" fontId="7" fillId="0" borderId="14" xfId="0" applyFont="1" applyBorder="1" applyAlignment="1">
      <alignment horizontal="center" vertical="center"/>
    </xf>
    <xf numFmtId="0" fontId="7" fillId="0" borderId="38" xfId="0" applyFont="1" applyBorder="1" applyAlignment="1">
      <alignment vertical="center"/>
    </xf>
    <xf numFmtId="0" fontId="0" fillId="0" borderId="0" xfId="0" applyFont="1" applyAlignment="1">
      <alignment horizontal="lef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31" xfId="0" applyFont="1" applyBorder="1" applyAlignment="1">
      <alignment horizontal="center" vertical="center"/>
    </xf>
    <xf numFmtId="0" fontId="0" fillId="0" borderId="41" xfId="0" applyFont="1" applyBorder="1" applyAlignment="1">
      <alignment horizontal="center" vertical="center" wrapText="1"/>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8" fillId="0" borderId="47" xfId="0" applyFont="1" applyBorder="1" applyAlignment="1">
      <alignment horizontal="center" vertical="center"/>
    </xf>
    <xf numFmtId="0" fontId="6" fillId="0" borderId="48" xfId="0" applyFont="1" applyBorder="1" applyAlignment="1">
      <alignment horizontal="center" vertical="center"/>
    </xf>
    <xf numFmtId="0" fontId="6" fillId="0" borderId="37" xfId="0" applyFont="1" applyBorder="1" applyAlignment="1">
      <alignment horizontal="center" vertical="center"/>
    </xf>
    <xf numFmtId="0" fontId="6" fillId="0" borderId="49" xfId="0" applyFont="1" applyBorder="1" applyAlignment="1">
      <alignment horizontal="center" vertical="center" wrapText="1"/>
    </xf>
    <xf numFmtId="0" fontId="6" fillId="0" borderId="50" xfId="0" applyFont="1" applyBorder="1" applyAlignment="1">
      <alignment horizontal="center"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0" fontId="6" fillId="0" borderId="38" xfId="0" applyFont="1" applyBorder="1" applyAlignment="1">
      <alignment horizontal="center" vertical="center" wrapText="1"/>
    </xf>
    <xf numFmtId="0" fontId="12" fillId="0" borderId="47" xfId="0" applyFont="1" applyBorder="1" applyAlignment="1">
      <alignment horizontal="center" vertical="center"/>
    </xf>
    <xf numFmtId="0" fontId="13" fillId="0" borderId="35" xfId="0" applyFont="1" applyBorder="1" applyAlignment="1">
      <alignment horizontal="center" vertical="center"/>
    </xf>
    <xf numFmtId="0" fontId="13" fillId="0" borderId="37" xfId="0" applyFont="1" applyBorder="1" applyAlignment="1">
      <alignment horizontal="center" vertical="center"/>
    </xf>
    <xf numFmtId="0" fontId="13" fillId="0" borderId="50" xfId="0" applyFont="1" applyBorder="1" applyAlignment="1">
      <alignment horizontal="center" vertical="center"/>
    </xf>
    <xf numFmtId="0" fontId="6" fillId="0" borderId="38" xfId="0" applyFont="1" applyBorder="1" applyAlignment="1">
      <alignment horizontal="center" vertical="center"/>
    </xf>
    <xf numFmtId="0" fontId="6" fillId="0" borderId="49" xfId="0" applyFont="1" applyBorder="1" applyAlignment="1">
      <alignment horizontal="center" vertical="center"/>
    </xf>
    <xf numFmtId="0" fontId="6" fillId="0" borderId="41" xfId="0" applyFont="1" applyBorder="1" applyAlignment="1">
      <alignment horizontal="center" vertical="center"/>
    </xf>
    <xf numFmtId="0" fontId="8" fillId="0" borderId="50" xfId="0" applyFont="1" applyBorder="1" applyAlignment="1">
      <alignment horizontal="center" vertical="center"/>
    </xf>
    <xf numFmtId="9" fontId="6" fillId="0" borderId="53" xfId="39" applyFont="1" applyBorder="1" applyAlignment="1">
      <alignment horizontal="center" vertical="center"/>
    </xf>
    <xf numFmtId="0" fontId="13" fillId="0" borderId="54" xfId="0" applyFont="1" applyBorder="1" applyAlignment="1">
      <alignment horizontal="center" vertical="center"/>
    </xf>
    <xf numFmtId="0" fontId="12" fillId="0" borderId="50" xfId="0" applyFont="1" applyBorder="1" applyAlignment="1">
      <alignment horizontal="center" vertical="center"/>
    </xf>
    <xf numFmtId="9" fontId="13" fillId="0" borderId="50" xfId="39" applyFont="1" applyBorder="1" applyAlignment="1">
      <alignment horizontal="center" vertical="center"/>
    </xf>
    <xf numFmtId="0" fontId="13" fillId="0" borderId="0" xfId="0" applyFont="1" applyAlignment="1">
      <alignment horizontal="center" vertical="center"/>
    </xf>
    <xf numFmtId="0" fontId="6" fillId="0" borderId="55" xfId="0" applyFont="1" applyBorder="1" applyAlignment="1">
      <alignment horizontal="center" vertical="center"/>
    </xf>
    <xf numFmtId="9" fontId="6" fillId="0" borderId="50" xfId="39" applyFont="1" applyBorder="1" applyAlignment="1">
      <alignment horizontal="center" vertical="center"/>
    </xf>
    <xf numFmtId="0" fontId="13" fillId="0" borderId="56" xfId="0" applyFont="1" applyBorder="1" applyAlignment="1">
      <alignment horizontal="center" vertical="center"/>
    </xf>
    <xf numFmtId="0" fontId="6" fillId="0" borderId="54" xfId="0" applyFont="1" applyBorder="1" applyAlignment="1">
      <alignment horizontal="center" vertical="center"/>
    </xf>
    <xf numFmtId="0" fontId="6" fillId="0" borderId="56" xfId="0" applyFont="1" applyBorder="1" applyAlignment="1">
      <alignment horizontal="center" vertical="center"/>
    </xf>
    <xf numFmtId="0" fontId="13" fillId="0" borderId="55" xfId="0" applyFont="1" applyBorder="1" applyAlignment="1">
      <alignment horizontal="center" vertical="center"/>
    </xf>
    <xf numFmtId="0" fontId="8" fillId="0" borderId="51" xfId="0" applyFont="1" applyBorder="1" applyAlignment="1">
      <alignment horizontal="center" vertical="center"/>
    </xf>
    <xf numFmtId="9" fontId="6" fillId="0" borderId="51" xfId="39" applyFont="1" applyBorder="1" applyAlignment="1">
      <alignment horizontal="center" vertical="center"/>
    </xf>
    <xf numFmtId="0" fontId="8" fillId="0" borderId="38" xfId="0" applyFont="1" applyBorder="1" applyAlignment="1">
      <alignment vertical="center" wrapText="1"/>
    </xf>
    <xf numFmtId="0" fontId="8" fillId="0" borderId="57" xfId="0" applyFont="1" applyBorder="1" applyAlignment="1">
      <alignment horizontal="center" vertical="center"/>
    </xf>
    <xf numFmtId="0" fontId="6" fillId="0" borderId="14" xfId="0" applyFont="1" applyBorder="1" applyAlignment="1">
      <alignment horizontal="center" vertical="center"/>
    </xf>
    <xf numFmtId="9" fontId="16" fillId="0" borderId="53" xfId="39" applyFont="1" applyBorder="1" applyAlignment="1">
      <alignment horizontal="center" vertical="center"/>
    </xf>
    <xf numFmtId="0" fontId="0" fillId="0" borderId="0" xfId="0" applyAlignment="1">
      <alignment horizontal="left" vertical="center"/>
    </xf>
    <xf numFmtId="9" fontId="16" fillId="0" borderId="52" xfId="39" applyFont="1" applyBorder="1" applyAlignment="1">
      <alignment horizontal="center" vertical="center"/>
    </xf>
    <xf numFmtId="9" fontId="13" fillId="0" borderId="54" xfId="39" applyFont="1" applyBorder="1" applyAlignment="1">
      <alignment horizontal="center" vertical="center"/>
    </xf>
    <xf numFmtId="9" fontId="6" fillId="0" borderId="54" xfId="39" applyFont="1" applyBorder="1" applyAlignment="1">
      <alignment horizontal="center" vertical="center"/>
    </xf>
    <xf numFmtId="9" fontId="6" fillId="0" borderId="55" xfId="39" applyFont="1" applyBorder="1" applyAlignment="1">
      <alignment horizontal="center" vertical="center"/>
    </xf>
    <xf numFmtId="0" fontId="6" fillId="0" borderId="58" xfId="0" applyFont="1" applyBorder="1" applyAlignment="1">
      <alignment horizontal="center" vertical="center" wrapText="1"/>
    </xf>
    <xf numFmtId="0" fontId="6" fillId="0" borderId="10" xfId="0" applyFont="1" applyBorder="1" applyAlignment="1">
      <alignment horizontal="center" vertical="center"/>
    </xf>
    <xf numFmtId="0" fontId="6" fillId="0" borderId="41" xfId="0" applyFont="1" applyBorder="1" applyAlignment="1">
      <alignment horizontal="center" vertical="center" shrinkToFit="1"/>
    </xf>
    <xf numFmtId="0" fontId="2" fillId="0" borderId="37" xfId="0" applyFont="1" applyBorder="1" applyAlignment="1">
      <alignment horizontal="center" vertical="center"/>
    </xf>
    <xf numFmtId="0" fontId="18" fillId="0" borderId="37" xfId="0" applyFont="1" applyBorder="1" applyAlignment="1">
      <alignment horizontal="center" vertical="center"/>
    </xf>
    <xf numFmtId="0" fontId="2" fillId="0" borderId="59" xfId="0" applyFont="1" applyBorder="1" applyAlignment="1">
      <alignment horizontal="right" vertical="center"/>
    </xf>
    <xf numFmtId="0" fontId="2" fillId="0" borderId="59" xfId="0" applyFont="1" applyBorder="1" applyAlignment="1">
      <alignment horizontal="left" vertical="center"/>
    </xf>
    <xf numFmtId="0" fontId="2" fillId="0" borderId="0" xfId="0" applyFont="1" applyBorder="1" applyAlignment="1">
      <alignment horizontal="left" vertical="center"/>
    </xf>
    <xf numFmtId="0" fontId="6" fillId="0" borderId="60" xfId="0" applyFont="1" applyBorder="1" applyAlignment="1">
      <alignment horizontal="center" vertical="center" shrinkToFit="1"/>
    </xf>
    <xf numFmtId="0" fontId="6" fillId="0" borderId="61" xfId="0" applyFont="1" applyBorder="1" applyAlignment="1">
      <alignment horizontal="center" vertical="center"/>
    </xf>
    <xf numFmtId="0" fontId="13" fillId="0" borderId="62" xfId="0" applyFont="1" applyBorder="1" applyAlignment="1">
      <alignment horizontal="center" vertical="center"/>
    </xf>
    <xf numFmtId="0" fontId="6" fillId="0" borderId="62" xfId="0" applyFont="1" applyBorder="1" applyAlignment="1">
      <alignment horizontal="center" vertical="center"/>
    </xf>
    <xf numFmtId="0" fontId="6" fillId="0" borderId="63" xfId="0" applyFont="1" applyBorder="1" applyAlignment="1">
      <alignment horizontal="center" vertical="center"/>
    </xf>
    <xf numFmtId="0" fontId="6" fillId="0" borderId="34" xfId="0" applyFont="1" applyBorder="1" applyAlignment="1">
      <alignment horizontal="center" vertical="center"/>
    </xf>
    <xf numFmtId="0" fontId="19" fillId="0" borderId="0" xfId="0" applyFont="1" applyAlignment="1">
      <alignment horizontal="center" vertical="center"/>
    </xf>
    <xf numFmtId="0" fontId="6" fillId="0" borderId="34" xfId="0" applyFont="1" applyBorder="1" applyAlignment="1">
      <alignment horizontal="center" vertical="center" wrapText="1"/>
    </xf>
    <xf numFmtId="0" fontId="8" fillId="0" borderId="42" xfId="0" applyFont="1" applyBorder="1" applyAlignment="1">
      <alignment vertical="center" wrapText="1"/>
    </xf>
    <xf numFmtId="0" fontId="6" fillId="0" borderId="64" xfId="0" applyFont="1" applyBorder="1" applyAlignment="1">
      <alignment horizontal="center" vertical="center"/>
    </xf>
    <xf numFmtId="0" fontId="8" fillId="0" borderId="35" xfId="0" applyFont="1" applyBorder="1" applyAlignment="1">
      <alignment horizontal="center" vertical="center"/>
    </xf>
    <xf numFmtId="0" fontId="12" fillId="0" borderId="35" xfId="0" applyFont="1" applyBorder="1" applyAlignment="1">
      <alignment horizontal="center" vertical="center"/>
    </xf>
    <xf numFmtId="0" fontId="8" fillId="0" borderId="36" xfId="0" applyFont="1" applyBorder="1" applyAlignment="1">
      <alignment horizontal="center" vertical="center"/>
    </xf>
    <xf numFmtId="0" fontId="6" fillId="0" borderId="13" xfId="0" applyFont="1" applyBorder="1" applyAlignment="1">
      <alignment horizontal="center" vertical="center" shrinkToFit="1"/>
    </xf>
    <xf numFmtId="0" fontId="16" fillId="0" borderId="37" xfId="0" applyFont="1" applyBorder="1" applyAlignment="1">
      <alignment horizontal="center" vertical="center"/>
    </xf>
    <xf numFmtId="0" fontId="6" fillId="0" borderId="65" xfId="0" applyFont="1" applyBorder="1" applyAlignment="1">
      <alignment horizontal="center" vertical="center"/>
    </xf>
    <xf numFmtId="9" fontId="16" fillId="0" borderId="47" xfId="39" applyFont="1" applyBorder="1" applyAlignment="1">
      <alignment horizontal="center" vertical="center"/>
    </xf>
    <xf numFmtId="9" fontId="13" fillId="0" borderId="47" xfId="39" applyFont="1" applyBorder="1" applyAlignment="1">
      <alignment horizontal="center" vertical="center"/>
    </xf>
    <xf numFmtId="9" fontId="6" fillId="0" borderId="47" xfId="39" applyFont="1" applyBorder="1" applyAlignment="1">
      <alignment horizontal="center" vertical="center"/>
    </xf>
    <xf numFmtId="9" fontId="6" fillId="0" borderId="57" xfId="39" applyFont="1" applyBorder="1" applyAlignment="1">
      <alignment horizontal="center" vertical="center"/>
    </xf>
    <xf numFmtId="0" fontId="6" fillId="0" borderId="20" xfId="0" applyFont="1" applyBorder="1" applyAlignment="1">
      <alignment horizontal="center" vertical="center" wrapText="1"/>
    </xf>
    <xf numFmtId="0" fontId="6" fillId="0" borderId="66" xfId="0" applyFont="1" applyBorder="1" applyAlignment="1">
      <alignment horizontal="center" vertical="center" wrapText="1"/>
    </xf>
    <xf numFmtId="0" fontId="16" fillId="0" borderId="67" xfId="0" applyFont="1" applyBorder="1" applyAlignment="1">
      <alignment horizontal="center" vertical="center"/>
    </xf>
    <xf numFmtId="0" fontId="20" fillId="0" borderId="67" xfId="0" applyFont="1" applyBorder="1" applyAlignment="1">
      <alignment horizontal="center" vertical="center"/>
    </xf>
    <xf numFmtId="0" fontId="16" fillId="0" borderId="23" xfId="0" applyFont="1" applyBorder="1" applyAlignment="1">
      <alignment horizontal="center" vertical="center"/>
    </xf>
    <xf numFmtId="0" fontId="1" fillId="0" borderId="0" xfId="0" applyFont="1" applyAlignment="1">
      <alignment horizontal="center" vertical="center"/>
    </xf>
    <xf numFmtId="0" fontId="1" fillId="0" borderId="35" xfId="0" applyFont="1" applyBorder="1" applyAlignment="1">
      <alignment horizontal="center" vertical="center"/>
    </xf>
    <xf numFmtId="0" fontId="23" fillId="0" borderId="35" xfId="0" applyFont="1" applyBorder="1" applyAlignment="1">
      <alignment horizontal="center" vertical="center"/>
    </xf>
    <xf numFmtId="0" fontId="21" fillId="0" borderId="67" xfId="0" applyFont="1" applyBorder="1" applyAlignment="1">
      <alignment horizontal="center" vertical="center"/>
    </xf>
    <xf numFmtId="0" fontId="22" fillId="0" borderId="35" xfId="0" applyFont="1" applyBorder="1" applyAlignment="1">
      <alignment horizontal="center" vertical="center"/>
    </xf>
    <xf numFmtId="0" fontId="24" fillId="0" borderId="35" xfId="0" applyFont="1" applyBorder="1" applyAlignment="1">
      <alignment horizontal="center" vertical="center"/>
    </xf>
    <xf numFmtId="9" fontId="21" fillId="0" borderId="67" xfId="39" applyFont="1" applyBorder="1" applyAlignment="1">
      <alignment horizontal="center" vertical="center"/>
    </xf>
    <xf numFmtId="9" fontId="22" fillId="0" borderId="67" xfId="39" applyFont="1" applyBorder="1" applyAlignment="1">
      <alignment horizontal="center" vertical="center"/>
    </xf>
    <xf numFmtId="9" fontId="1" fillId="0" borderId="67" xfId="39" applyFont="1" applyBorder="1" applyAlignment="1">
      <alignment horizontal="center" vertical="center"/>
    </xf>
    <xf numFmtId="0" fontId="2" fillId="0" borderId="0" xfId="0" applyFont="1" applyBorder="1" applyAlignment="1">
      <alignment horizontal="right" vertical="center"/>
    </xf>
    <xf numFmtId="0" fontId="25" fillId="0" borderId="42" xfId="0" applyFont="1" applyBorder="1" applyAlignment="1">
      <alignment horizontal="centerContinuous" vertical="center" wrapText="1"/>
    </xf>
    <xf numFmtId="0" fontId="1" fillId="0" borderId="34" xfId="0" applyFont="1" applyBorder="1" applyAlignment="1">
      <alignment horizontal="center" vertical="center"/>
    </xf>
    <xf numFmtId="0" fontId="46" fillId="0" borderId="34"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66" xfId="0" applyFont="1" applyBorder="1" applyAlignment="1">
      <alignment horizontal="center" vertical="center" wrapText="1"/>
    </xf>
    <xf numFmtId="0" fontId="1" fillId="0" borderId="64" xfId="0" applyFont="1" applyBorder="1" applyAlignment="1">
      <alignment horizontal="center" vertical="center" wrapText="1"/>
    </xf>
    <xf numFmtId="0" fontId="1" fillId="0" borderId="36" xfId="0" applyFont="1" applyBorder="1" applyAlignment="1">
      <alignment horizontal="center" vertical="center"/>
    </xf>
    <xf numFmtId="0" fontId="23" fillId="0" borderId="36" xfId="0" applyFont="1" applyBorder="1" applyAlignment="1">
      <alignment horizontal="center" vertical="center"/>
    </xf>
    <xf numFmtId="0" fontId="21" fillId="0" borderId="23" xfId="0" applyFont="1" applyBorder="1" applyAlignment="1">
      <alignment horizontal="center" vertical="center"/>
    </xf>
    <xf numFmtId="9" fontId="1" fillId="0" borderId="23" xfId="39" applyFont="1" applyBorder="1" applyAlignment="1">
      <alignment horizontal="center" vertical="center"/>
    </xf>
    <xf numFmtId="0" fontId="8" fillId="0" borderId="68" xfId="0" applyFont="1" applyBorder="1" applyAlignment="1">
      <alignment horizontal="left" vertical="center" wrapText="1"/>
    </xf>
    <xf numFmtId="0" fontId="13" fillId="0" borderId="69" xfId="0" applyFont="1" applyBorder="1" applyAlignment="1">
      <alignment horizontal="left" vertical="center" wrapText="1"/>
    </xf>
    <xf numFmtId="0" fontId="8" fillId="0" borderId="70" xfId="0" applyFont="1" applyBorder="1" applyAlignment="1">
      <alignment horizontal="left" vertical="center" wrapText="1"/>
    </xf>
    <xf numFmtId="0" fontId="59" fillId="0" borderId="67" xfId="0" applyFont="1" applyBorder="1" applyAlignment="1">
      <alignment horizontal="center" vertical="center"/>
    </xf>
    <xf numFmtId="0" fontId="6" fillId="0" borderId="71" xfId="0" applyFont="1" applyBorder="1" applyAlignment="1">
      <alignment horizontal="center" vertical="center"/>
    </xf>
    <xf numFmtId="0" fontId="6" fillId="0" borderId="70" xfId="0" applyFont="1" applyBorder="1" applyAlignment="1">
      <alignment horizontal="center" vertical="center"/>
    </xf>
    <xf numFmtId="0" fontId="6" fillId="0" borderId="68" xfId="0" applyFont="1" applyBorder="1" applyAlignment="1">
      <alignment horizontal="center" vertical="center"/>
    </xf>
    <xf numFmtId="0" fontId="6" fillId="0" borderId="69" xfId="0" applyFont="1" applyBorder="1" applyAlignment="1">
      <alignment horizontal="left" vertical="center" wrapText="1"/>
    </xf>
    <xf numFmtId="0" fontId="12" fillId="0" borderId="70" xfId="0" applyFont="1" applyBorder="1" applyAlignment="1">
      <alignment horizontal="left" vertical="center" wrapText="1"/>
    </xf>
    <xf numFmtId="0" fontId="12" fillId="0" borderId="68" xfId="0" applyFont="1" applyBorder="1" applyAlignment="1">
      <alignment horizontal="left" vertical="center" wrapText="1"/>
    </xf>
    <xf numFmtId="0" fontId="6" fillId="0" borderId="52" xfId="0" applyFont="1" applyBorder="1" applyAlignment="1">
      <alignment horizontal="center" vertical="center"/>
    </xf>
    <xf numFmtId="0" fontId="2" fillId="0" borderId="72" xfId="0" applyFont="1" applyBorder="1" applyAlignment="1">
      <alignment horizontal="center" vertical="center"/>
    </xf>
    <xf numFmtId="0" fontId="2" fillId="0" borderId="72" xfId="0" applyFont="1" applyBorder="1" applyAlignment="1">
      <alignment/>
    </xf>
    <xf numFmtId="0" fontId="6" fillId="0" borderId="52" xfId="0" applyFont="1" applyBorder="1" applyAlignment="1">
      <alignment horizontal="left" vertical="center" wrapText="1"/>
    </xf>
    <xf numFmtId="0" fontId="8" fillId="0" borderId="54" xfId="0" applyFont="1" applyBorder="1" applyAlignment="1">
      <alignment horizontal="left" vertical="center" wrapText="1"/>
    </xf>
    <xf numFmtId="0" fontId="8" fillId="0" borderId="55" xfId="0" applyFont="1" applyBorder="1" applyAlignment="1">
      <alignment horizontal="left" vertical="center" wrapText="1"/>
    </xf>
    <xf numFmtId="0" fontId="0" fillId="0" borderId="0" xfId="0" applyFont="1" applyBorder="1" applyAlignment="1">
      <alignment horizontal="center" vertical="center"/>
    </xf>
    <xf numFmtId="0" fontId="3" fillId="0" borderId="73" xfId="0" applyFont="1" applyBorder="1" applyAlignment="1">
      <alignment horizontal="center" vertical="center" wrapText="1"/>
    </xf>
    <xf numFmtId="0" fontId="0" fillId="0" borderId="74" xfId="0" applyFont="1" applyBorder="1" applyAlignment="1">
      <alignment horizontal="center" vertical="center" wrapText="1"/>
    </xf>
    <xf numFmtId="0" fontId="5" fillId="0" borderId="75" xfId="0" applyFont="1" applyBorder="1" applyAlignment="1">
      <alignment horizontal="center" vertical="center" wrapText="1"/>
    </xf>
    <xf numFmtId="0" fontId="5" fillId="0" borderId="76" xfId="0" applyFont="1" applyBorder="1" applyAlignment="1">
      <alignment horizontal="center" vertical="center" wrapText="1"/>
    </xf>
    <xf numFmtId="0" fontId="5" fillId="0" borderId="77" xfId="0" applyFont="1" applyBorder="1" applyAlignment="1">
      <alignment horizontal="center" vertical="center" wrapText="1"/>
    </xf>
    <xf numFmtId="176" fontId="0" fillId="0" borderId="78" xfId="0" applyNumberFormat="1" applyBorder="1" applyAlignment="1">
      <alignment horizontal="center" vertical="center"/>
    </xf>
    <xf numFmtId="176" fontId="0" fillId="0" borderId="79" xfId="0" applyNumberFormat="1" applyBorder="1" applyAlignment="1">
      <alignment horizontal="center" vertical="center"/>
    </xf>
    <xf numFmtId="0" fontId="5" fillId="0" borderId="42" xfId="0" applyFont="1" applyBorder="1" applyAlignment="1">
      <alignment horizontal="center" vertical="center" wrapText="1"/>
    </xf>
    <xf numFmtId="0" fontId="5" fillId="0" borderId="44" xfId="0" applyFont="1" applyBorder="1" applyAlignment="1">
      <alignment horizontal="center" vertical="center" wrapText="1"/>
    </xf>
    <xf numFmtId="0" fontId="2" fillId="0" borderId="80" xfId="0" applyFont="1" applyBorder="1" applyAlignment="1">
      <alignment horizontal="center" vertical="center"/>
    </xf>
    <xf numFmtId="0" fontId="0" fillId="0" borderId="81" xfId="0" applyBorder="1" applyAlignment="1">
      <alignment horizontal="center" vertical="center"/>
    </xf>
    <xf numFmtId="0" fontId="0" fillId="0" borderId="82"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72" xfId="0" applyFont="1" applyBorder="1" applyAlignment="1">
      <alignment horizontal="center" vertical="center"/>
    </xf>
    <xf numFmtId="0" fontId="0" fillId="0" borderId="56" xfId="0" applyFont="1" applyBorder="1" applyAlignment="1">
      <alignment horizontal="left" vertical="center"/>
    </xf>
    <xf numFmtId="0" fontId="7" fillId="0" borderId="54" xfId="0" applyFont="1" applyBorder="1" applyAlignment="1">
      <alignment horizontal="left" vertical="center"/>
    </xf>
    <xf numFmtId="0" fontId="7" fillId="0" borderId="55" xfId="0" applyFont="1" applyBorder="1" applyAlignment="1">
      <alignment horizontal="left" vertical="center"/>
    </xf>
    <xf numFmtId="0" fontId="0" fillId="0" borderId="69" xfId="0" applyFont="1" applyBorder="1" applyAlignment="1">
      <alignment horizontal="left" vertical="center"/>
    </xf>
    <xf numFmtId="0" fontId="7" fillId="0" borderId="70" xfId="0" applyFont="1" applyBorder="1" applyAlignment="1">
      <alignment horizontal="left" vertical="center"/>
    </xf>
    <xf numFmtId="0" fontId="7" fillId="0" borderId="68" xfId="0" applyFont="1" applyBorder="1" applyAlignment="1">
      <alignment horizontal="left" vertical="center"/>
    </xf>
    <xf numFmtId="0" fontId="0" fillId="0" borderId="0" xfId="0" applyFont="1" applyBorder="1" applyAlignment="1">
      <alignment horizontal="left" vertical="center"/>
    </xf>
    <xf numFmtId="0" fontId="7" fillId="0" borderId="0" xfId="0" applyFont="1" applyBorder="1" applyAlignment="1">
      <alignment horizontal="left" vertical="center"/>
    </xf>
    <xf numFmtId="0" fontId="2" fillId="0" borderId="0" xfId="0" applyFont="1" applyAlignment="1">
      <alignment horizontal="left" vertical="center" wrapText="1"/>
    </xf>
    <xf numFmtId="0" fontId="0" fillId="0" borderId="0" xfId="0" applyAlignment="1">
      <alignment horizontal="left" vertical="center"/>
    </xf>
    <xf numFmtId="0" fontId="6" fillId="0" borderId="83" xfId="0" applyFont="1"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16" fillId="0" borderId="83" xfId="0" applyFont="1" applyBorder="1" applyAlignment="1">
      <alignment horizontal="center" vertical="center"/>
    </xf>
    <xf numFmtId="0" fontId="13" fillId="0" borderId="83" xfId="0" applyFont="1" applyBorder="1" applyAlignment="1">
      <alignment horizontal="center" vertical="center"/>
    </xf>
    <xf numFmtId="0" fontId="6" fillId="0" borderId="49" xfId="0" applyFont="1" applyBorder="1" applyAlignment="1">
      <alignment horizontal="center" vertical="center"/>
    </xf>
    <xf numFmtId="0" fontId="6" fillId="0" borderId="86" xfId="0" applyFont="1" applyBorder="1" applyAlignment="1">
      <alignment horizontal="center" vertical="center"/>
    </xf>
    <xf numFmtId="0" fontId="6" fillId="0" borderId="53" xfId="0" applyFont="1" applyBorder="1" applyAlignment="1">
      <alignment horizontal="center" vertical="center"/>
    </xf>
    <xf numFmtId="0" fontId="6" fillId="0" borderId="87" xfId="0" applyFont="1" applyBorder="1" applyAlignment="1">
      <alignment horizontal="center" vertical="center"/>
    </xf>
    <xf numFmtId="0" fontId="2" fillId="0" borderId="59" xfId="0" applyFont="1" applyBorder="1" applyAlignment="1">
      <alignment horizontal="center" vertical="center"/>
    </xf>
    <xf numFmtId="0" fontId="6" fillId="0" borderId="88" xfId="0" applyFont="1" applyBorder="1" applyAlignment="1">
      <alignment horizontal="center" vertical="center"/>
    </xf>
    <xf numFmtId="0" fontId="2" fillId="0" borderId="0" xfId="0" applyFont="1" applyBorder="1" applyAlignment="1">
      <alignment horizontal="center" vertical="center"/>
    </xf>
    <xf numFmtId="2" fontId="15" fillId="0" borderId="83" xfId="0" applyNumberFormat="1" applyFont="1" applyBorder="1" applyAlignment="1">
      <alignment horizontal="center" vertical="center"/>
    </xf>
    <xf numFmtId="2" fontId="0" fillId="0" borderId="84" xfId="0" applyNumberFormat="1" applyFont="1" applyBorder="1" applyAlignment="1">
      <alignment horizontal="center" vertical="center"/>
    </xf>
    <xf numFmtId="2" fontId="0" fillId="0" borderId="85" xfId="0" applyNumberFormat="1" applyFont="1" applyBorder="1" applyAlignment="1">
      <alignment horizontal="center" vertical="center"/>
    </xf>
    <xf numFmtId="2" fontId="17" fillId="0" borderId="83" xfId="0" applyNumberFormat="1" applyFont="1" applyBorder="1" applyAlignment="1">
      <alignment horizontal="center" vertical="center"/>
    </xf>
    <xf numFmtId="2" fontId="0" fillId="0" borderId="84" xfId="0" applyNumberFormat="1" applyFont="1" applyBorder="1" applyAlignment="1">
      <alignment horizontal="center" vertical="center"/>
    </xf>
    <xf numFmtId="2" fontId="0" fillId="0" borderId="85" xfId="0" applyNumberFormat="1" applyFont="1" applyBorder="1" applyAlignment="1">
      <alignment horizontal="center" vertical="center"/>
    </xf>
    <xf numFmtId="2" fontId="0" fillId="0" borderId="83" xfId="0" applyNumberFormat="1" applyFont="1" applyBorder="1" applyAlignment="1">
      <alignment horizontal="center" vertical="center"/>
    </xf>
    <xf numFmtId="0" fontId="0" fillId="0" borderId="89" xfId="0" applyFont="1" applyBorder="1" applyAlignment="1">
      <alignment horizontal="center" vertical="center" wrapText="1"/>
    </xf>
    <xf numFmtId="0" fontId="0" fillId="0" borderId="90" xfId="0" applyFont="1" applyBorder="1" applyAlignment="1">
      <alignment horizontal="center" vertical="center" wrapText="1"/>
    </xf>
    <xf numFmtId="0" fontId="0" fillId="0" borderId="91" xfId="0" applyFont="1" applyBorder="1" applyAlignment="1">
      <alignment horizontal="center" vertical="center" wrapText="1"/>
    </xf>
    <xf numFmtId="2" fontId="6" fillId="0" borderId="92" xfId="0" applyNumberFormat="1" applyFont="1" applyBorder="1" applyAlignment="1">
      <alignment horizontal="center" vertical="center"/>
    </xf>
    <xf numFmtId="0" fontId="0" fillId="0" borderId="93" xfId="0" applyBorder="1" applyAlignment="1">
      <alignment horizontal="center" vertical="center"/>
    </xf>
    <xf numFmtId="0" fontId="0" fillId="0" borderId="94" xfId="0" applyBorder="1" applyAlignment="1">
      <alignment horizontal="center" vertical="center"/>
    </xf>
    <xf numFmtId="2" fontId="0" fillId="0" borderId="12" xfId="0" applyNumberFormat="1" applyFont="1" applyBorder="1" applyAlignment="1">
      <alignment horizontal="center" vertical="center"/>
    </xf>
    <xf numFmtId="2" fontId="0" fillId="0" borderId="11" xfId="0" applyNumberFormat="1" applyFont="1" applyBorder="1" applyAlignment="1">
      <alignment horizontal="center" vertical="center"/>
    </xf>
    <xf numFmtId="2" fontId="0" fillId="0" borderId="10" xfId="0" applyNumberFormat="1" applyFont="1" applyBorder="1" applyAlignment="1">
      <alignment horizontal="center" vertical="center"/>
    </xf>
    <xf numFmtId="0" fontId="2" fillId="0" borderId="0" xfId="0" applyFont="1" applyBorder="1" applyAlignment="1">
      <alignment/>
    </xf>
    <xf numFmtId="2" fontId="0" fillId="0" borderId="83" xfId="0" applyNumberFormat="1" applyFont="1" applyBorder="1" applyAlignment="1">
      <alignment horizontal="center" vertical="center"/>
    </xf>
    <xf numFmtId="2" fontId="0" fillId="0" borderId="84" xfId="0" applyNumberFormat="1" applyFont="1" applyBorder="1" applyAlignment="1">
      <alignment horizontal="center" vertical="center"/>
    </xf>
    <xf numFmtId="2" fontId="0" fillId="0" borderId="85" xfId="0" applyNumberFormat="1" applyFont="1" applyBorder="1" applyAlignment="1">
      <alignment horizontal="center" vertical="center"/>
    </xf>
    <xf numFmtId="2" fontId="0" fillId="0" borderId="12" xfId="0" applyNumberFormat="1" applyFont="1" applyBorder="1" applyAlignment="1">
      <alignment horizontal="center" vertical="center"/>
    </xf>
    <xf numFmtId="2" fontId="0" fillId="0" borderId="11" xfId="0" applyNumberFormat="1" applyFont="1" applyBorder="1" applyAlignment="1">
      <alignment horizontal="center" vertical="center"/>
    </xf>
    <xf numFmtId="2" fontId="0" fillId="0" borderId="10" xfId="0" applyNumberFormat="1" applyFont="1" applyBorder="1" applyAlignment="1">
      <alignment horizontal="center" vertical="center"/>
    </xf>
    <xf numFmtId="2" fontId="15" fillId="0" borderId="95" xfId="0" applyNumberFormat="1" applyFont="1" applyBorder="1" applyAlignment="1">
      <alignment horizontal="center" vertical="center"/>
    </xf>
    <xf numFmtId="2" fontId="0" fillId="0" borderId="95" xfId="0" applyNumberFormat="1" applyFont="1" applyBorder="1" applyAlignment="1">
      <alignment horizontal="center" vertical="center"/>
    </xf>
    <xf numFmtId="2" fontId="17" fillId="0" borderId="95" xfId="0" applyNumberFormat="1" applyFont="1" applyBorder="1" applyAlignment="1">
      <alignment horizontal="center" vertical="center"/>
    </xf>
    <xf numFmtId="0" fontId="6" fillId="0" borderId="43" xfId="0" applyFont="1" applyBorder="1" applyAlignment="1">
      <alignment horizontal="left" vertical="center" wrapText="1"/>
    </xf>
    <xf numFmtId="0" fontId="8" fillId="0" borderId="43" xfId="0" applyFont="1" applyBorder="1" applyAlignment="1">
      <alignment horizontal="left" vertical="center" wrapText="1"/>
    </xf>
    <xf numFmtId="0" fontId="8" fillId="0" borderId="44" xfId="0" applyFont="1" applyBorder="1" applyAlignment="1">
      <alignment horizontal="left" vertical="center" wrapText="1"/>
    </xf>
    <xf numFmtId="0" fontId="16" fillId="0" borderId="96" xfId="0" applyFont="1" applyBorder="1" applyAlignment="1">
      <alignment horizontal="center" vertical="center"/>
    </xf>
    <xf numFmtId="0" fontId="6" fillId="0" borderId="96" xfId="0" applyFont="1" applyBorder="1" applyAlignment="1">
      <alignment horizontal="center" vertical="center"/>
    </xf>
    <xf numFmtId="0" fontId="6" fillId="0" borderId="97" xfId="0" applyFont="1" applyBorder="1" applyAlignment="1">
      <alignment horizontal="center" vertical="center"/>
    </xf>
    <xf numFmtId="0" fontId="0" fillId="0" borderId="98" xfId="0" applyFont="1" applyBorder="1" applyAlignment="1">
      <alignment horizontal="center" vertical="center" wrapText="1"/>
    </xf>
    <xf numFmtId="0" fontId="0" fillId="0" borderId="0" xfId="0" applyFont="1" applyBorder="1" applyAlignment="1">
      <alignment horizontal="center" vertical="center" wrapText="1"/>
    </xf>
    <xf numFmtId="0" fontId="0" fillId="0" borderId="99" xfId="0" applyFont="1" applyBorder="1" applyAlignment="1">
      <alignment horizontal="center" vertical="center" wrapText="1"/>
    </xf>
    <xf numFmtId="2" fontId="13" fillId="0" borderId="92" xfId="0" applyNumberFormat="1" applyFont="1" applyBorder="1" applyAlignment="1">
      <alignment horizontal="center" vertical="center"/>
    </xf>
    <xf numFmtId="0" fontId="17" fillId="0" borderId="93" xfId="0" applyFont="1" applyBorder="1" applyAlignment="1">
      <alignment horizontal="center" vertical="center"/>
    </xf>
    <xf numFmtId="0" fontId="17" fillId="0" borderId="94" xfId="0" applyFont="1" applyBorder="1" applyAlignment="1">
      <alignment horizontal="center" vertical="center"/>
    </xf>
    <xf numFmtId="2" fontId="0" fillId="0" borderId="100" xfId="0" applyNumberFormat="1" applyFont="1" applyBorder="1" applyAlignment="1">
      <alignment horizontal="center" vertical="center"/>
    </xf>
    <xf numFmtId="0" fontId="13" fillId="0" borderId="43" xfId="0" applyFont="1" applyBorder="1" applyAlignment="1">
      <alignment horizontal="left" vertical="center" wrapText="1"/>
    </xf>
    <xf numFmtId="0" fontId="12" fillId="0" borderId="43" xfId="0" applyFont="1" applyBorder="1" applyAlignment="1">
      <alignment horizontal="left" vertical="center" wrapText="1"/>
    </xf>
    <xf numFmtId="0" fontId="6" fillId="0" borderId="0" xfId="0" applyFont="1" applyAlignment="1">
      <alignment horizontal="left" vertical="center" wrapText="1"/>
    </xf>
    <xf numFmtId="0" fontId="0" fillId="0" borderId="101" xfId="0" applyFont="1" applyBorder="1" applyAlignment="1">
      <alignment horizontal="center" vertical="center" wrapText="1"/>
    </xf>
    <xf numFmtId="0" fontId="0" fillId="0" borderId="102" xfId="0" applyFont="1" applyBorder="1" applyAlignment="1">
      <alignment horizontal="center" vertical="center" wrapText="1"/>
    </xf>
    <xf numFmtId="2" fontId="22" fillId="0" borderId="103" xfId="0" applyNumberFormat="1" applyFont="1" applyBorder="1" applyAlignment="1">
      <alignment horizontal="center" vertical="center"/>
    </xf>
    <xf numFmtId="0" fontId="22" fillId="0" borderId="103" xfId="0" applyFont="1" applyBorder="1" applyAlignment="1">
      <alignment horizontal="center" vertical="center"/>
    </xf>
    <xf numFmtId="0" fontId="22" fillId="0" borderId="104" xfId="0" applyFont="1" applyBorder="1" applyAlignment="1">
      <alignment horizontal="center" vertical="center"/>
    </xf>
    <xf numFmtId="0" fontId="1" fillId="0" borderId="43" xfId="0" applyFont="1" applyBorder="1" applyAlignment="1">
      <alignment horizontal="left" vertical="center" wrapText="1"/>
    </xf>
    <xf numFmtId="0" fontId="23" fillId="0" borderId="43" xfId="0" applyFont="1" applyBorder="1" applyAlignment="1">
      <alignment horizontal="left" vertical="center" wrapText="1"/>
    </xf>
    <xf numFmtId="0" fontId="21" fillId="0" borderId="96" xfId="0" applyFont="1" applyBorder="1" applyAlignment="1">
      <alignment horizontal="center" vertical="center"/>
    </xf>
    <xf numFmtId="0" fontId="1" fillId="0" borderId="96" xfId="0" applyFont="1" applyBorder="1" applyAlignment="1">
      <alignment horizontal="center" vertical="center"/>
    </xf>
    <xf numFmtId="0" fontId="23" fillId="0" borderId="44" xfId="0" applyFont="1" applyBorder="1" applyAlignment="1">
      <alignment horizontal="left" vertical="center" wrapText="1"/>
    </xf>
    <xf numFmtId="0" fontId="1" fillId="0" borderId="97" xfId="0" applyFont="1" applyBorder="1" applyAlignment="1">
      <alignment horizontal="center" vertical="center"/>
    </xf>
    <xf numFmtId="2" fontId="1" fillId="0" borderId="95" xfId="0" applyNumberFormat="1" applyFont="1" applyBorder="1" applyAlignment="1">
      <alignment horizontal="center" vertical="center"/>
    </xf>
    <xf numFmtId="2" fontId="1" fillId="0" borderId="100" xfId="0" applyNumberFormat="1" applyFont="1" applyBorder="1" applyAlignment="1">
      <alignment horizontal="center" vertical="center"/>
    </xf>
    <xf numFmtId="2" fontId="21" fillId="0" borderId="95" xfId="0" applyNumberFormat="1" applyFont="1" applyBorder="1" applyAlignment="1">
      <alignment horizontal="center" vertical="center"/>
    </xf>
    <xf numFmtId="2" fontId="22" fillId="0" borderId="95" xfId="0" applyNumberFormat="1" applyFont="1"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25"/>
          <c:y val="0"/>
        </c:manualLayout>
      </c:layout>
      <c:spPr>
        <a:noFill/>
        <a:ln>
          <a:noFill/>
        </a:ln>
      </c:spPr>
      <c:txPr>
        <a:bodyPr vert="horz" rot="0"/>
        <a:lstStyle/>
        <a:p>
          <a:pPr>
            <a:defRPr lang="en-US" cap="none" sz="825" b="0" i="0" u="none" baseline="0">
              <a:solidFill>
                <a:srgbClr val="000000"/>
              </a:solidFill>
            </a:defRPr>
          </a:pPr>
        </a:p>
      </c:txPr>
    </c:title>
    <c:plotArea>
      <c:layout>
        <c:manualLayout>
          <c:xMode val="edge"/>
          <c:yMode val="edge"/>
          <c:x val="0.26675"/>
          <c:y val="0.3445"/>
          <c:w val="0.29275"/>
          <c:h val="0.44525"/>
        </c:manualLayout>
      </c:layout>
      <c:pieChart>
        <c:varyColors val="1"/>
        <c:ser>
          <c:idx val="0"/>
          <c:order val="0"/>
          <c:tx>
            <c:strRef>
              <c:f>'9901圖表'!$A$3</c:f>
              <c:strCache>
                <c:ptCount val="1"/>
                <c:pt idx="0">
                  <c:v>【一】營養午餐的菜色內容我覺得滿意</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numFmt formatCode="0%" sourceLinked="0"/>
            <c:showLegendKey val="0"/>
            <c:showVal val="0"/>
            <c:showBubbleSize val="0"/>
            <c:showCatName val="1"/>
            <c:showSerName val="0"/>
            <c:showLeaderLines val="1"/>
            <c:showPercent val="1"/>
          </c:dLbls>
          <c:cat>
            <c:strRef>
              <c:f>'9901圖表'!$B$3:$B$5</c:f>
              <c:strCache/>
            </c:strRef>
          </c:cat>
          <c:val>
            <c:numRef>
              <c:f>'9901圖表'!$AO$3:$AO$5</c:f>
              <c:numCache>
                <c:ptCount val="3"/>
                <c:pt idx="0">
                  <c:v>0</c:v>
                </c:pt>
                <c:pt idx="1">
                  <c:v>0</c:v>
                </c:pt>
                <c:pt idx="2">
                  <c:v>0</c:v>
                </c:pt>
              </c:numCache>
            </c:numRef>
          </c:val>
        </c:ser>
      </c:pieChart>
      <c:spPr>
        <a:noFill/>
        <a:ln>
          <a:noFill/>
        </a:ln>
      </c:spPr>
    </c:plotArea>
    <c:legend>
      <c:legendPos val="r"/>
      <c:layout>
        <c:manualLayout>
          <c:xMode val="edge"/>
          <c:yMode val="edge"/>
          <c:x val="0.66425"/>
          <c:y val="0.54225"/>
          <c:w val="0.186"/>
          <c:h val="0.3802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25"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25"/>
          <c:y val="0"/>
        </c:manualLayout>
      </c:layout>
      <c:spPr>
        <a:noFill/>
        <a:ln>
          <a:noFill/>
        </a:ln>
      </c:spPr>
      <c:txPr>
        <a:bodyPr vert="horz" rot="0"/>
        <a:lstStyle/>
        <a:p>
          <a:pPr>
            <a:defRPr lang="en-US" cap="none" sz="825" b="0" i="0" u="none" baseline="0">
              <a:solidFill>
                <a:srgbClr val="000000"/>
              </a:solidFill>
            </a:defRPr>
          </a:pPr>
        </a:p>
      </c:txPr>
    </c:title>
    <c:plotArea>
      <c:layout>
        <c:manualLayout>
          <c:xMode val="edge"/>
          <c:yMode val="edge"/>
          <c:x val="0.2655"/>
          <c:y val="0.32325"/>
          <c:w val="0.34625"/>
          <c:h val="0.4785"/>
        </c:manualLayout>
      </c:layout>
      <c:pieChart>
        <c:varyColors val="1"/>
        <c:ser>
          <c:idx val="0"/>
          <c:order val="0"/>
          <c:tx>
            <c:strRef>
              <c:f>'9902圖表 '!$A$15</c:f>
              <c:strCache>
                <c:ptCount val="1"/>
                <c:pt idx="0">
                  <c:v>【五】整體來說，我覺得這學期營養午餐的品質我很滿意</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numFmt formatCode="0%" sourceLinked="0"/>
            <c:showLegendKey val="0"/>
            <c:showVal val="0"/>
            <c:showBubbleSize val="0"/>
            <c:showCatName val="1"/>
            <c:showSerName val="0"/>
            <c:showLeaderLines val="1"/>
            <c:showPercent val="1"/>
          </c:dLbls>
          <c:cat>
            <c:strRef>
              <c:f>'9902圖表 '!$B$15:$B$17</c:f>
              <c:strCache/>
            </c:strRef>
          </c:cat>
          <c:val>
            <c:numRef>
              <c:f>'9902圖表 '!$AP$15:$AP$17</c:f>
              <c:numCache>
                <c:ptCount val="3"/>
                <c:pt idx="0">
                  <c:v>0</c:v>
                </c:pt>
                <c:pt idx="1">
                  <c:v>0</c:v>
                </c:pt>
                <c:pt idx="2">
                  <c:v>0</c:v>
                </c:pt>
              </c:numCache>
            </c:numRef>
          </c:val>
        </c:ser>
      </c:pieChart>
      <c:spPr>
        <a:noFill/>
        <a:ln>
          <a:noFill/>
        </a:ln>
      </c:spPr>
    </c:plotArea>
    <c:legend>
      <c:legendPos val="r"/>
      <c:layout>
        <c:manualLayout>
          <c:xMode val="edge"/>
          <c:yMode val="edge"/>
          <c:x val="0.87925"/>
          <c:y val="0.484"/>
          <c:w val="0.1105"/>
          <c:h val="0.15275"/>
        </c:manualLayout>
      </c:layout>
      <c:overlay val="0"/>
      <c:spPr>
        <a:solidFill>
          <a:srgbClr val="FFFFFF"/>
        </a:solidFill>
        <a:ln w="3175">
          <a:solidFill>
            <a:srgbClr val="000000"/>
          </a:solidFill>
        </a:ln>
      </c:spPr>
      <c:txPr>
        <a:bodyPr vert="horz" rot="0"/>
        <a:lstStyle/>
        <a:p>
          <a:pPr>
            <a:defRPr lang="en-US" cap="none" sz="755" b="0" i="0" u="none" baseline="0">
              <a:solidFill>
                <a:srgbClr val="000000"/>
              </a:solidFil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25"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25"/>
          <c:y val="0"/>
        </c:manualLayout>
      </c:layout>
      <c:spPr>
        <a:noFill/>
        <a:ln>
          <a:noFill/>
        </a:ln>
      </c:spPr>
      <c:txPr>
        <a:bodyPr vert="horz" rot="0"/>
        <a:lstStyle/>
        <a:p>
          <a:pPr>
            <a:defRPr lang="en-US" cap="none" sz="825" b="0" i="0" u="none" baseline="0">
              <a:solidFill>
                <a:srgbClr val="000000"/>
              </a:solidFill>
            </a:defRPr>
          </a:pPr>
        </a:p>
      </c:txPr>
    </c:title>
    <c:plotArea>
      <c:layout>
        <c:manualLayout>
          <c:xMode val="edge"/>
          <c:yMode val="edge"/>
          <c:x val="0.26675"/>
          <c:y val="0.3445"/>
          <c:w val="0.29275"/>
          <c:h val="0.44525"/>
        </c:manualLayout>
      </c:layout>
      <c:pieChart>
        <c:varyColors val="1"/>
        <c:ser>
          <c:idx val="0"/>
          <c:order val="0"/>
          <c:tx>
            <c:strRef>
              <c:f>'10001圖表'!$A$3</c:f>
              <c:strCache>
                <c:ptCount val="1"/>
                <c:pt idx="0">
                  <c:v>【一】營養午餐的菜色內容我覺得滿意</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numFmt formatCode="0%" sourceLinked="0"/>
            <c:showLegendKey val="0"/>
            <c:showVal val="0"/>
            <c:showBubbleSize val="0"/>
            <c:showCatName val="1"/>
            <c:showSerName val="0"/>
            <c:showLeaderLines val="1"/>
            <c:showPercent val="1"/>
          </c:dLbls>
          <c:cat>
            <c:strRef>
              <c:f>'10001圖表'!$B$3:$B$5</c:f>
              <c:strCache/>
            </c:strRef>
          </c:cat>
          <c:val>
            <c:numRef>
              <c:f>'10001圖表'!$AV$3:$AV$5</c:f>
              <c:numCache>
                <c:ptCount val="3"/>
                <c:pt idx="0">
                  <c:v>0</c:v>
                </c:pt>
                <c:pt idx="1">
                  <c:v>0</c:v>
                </c:pt>
                <c:pt idx="2">
                  <c:v>0</c:v>
                </c:pt>
              </c:numCache>
            </c:numRef>
          </c:val>
        </c:ser>
      </c:pieChart>
      <c:spPr>
        <a:noFill/>
        <a:ln>
          <a:noFill/>
        </a:ln>
      </c:spPr>
    </c:plotArea>
    <c:legend>
      <c:legendPos val="r"/>
      <c:layout>
        <c:manualLayout>
          <c:xMode val="edge"/>
          <c:yMode val="edge"/>
          <c:x val="0.66425"/>
          <c:y val="0.54225"/>
          <c:w val="0.186"/>
          <c:h val="0.3802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25"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25"/>
          <c:y val="0"/>
        </c:manualLayout>
      </c:layout>
      <c:spPr>
        <a:noFill/>
        <a:ln>
          <a:noFill/>
        </a:ln>
      </c:spPr>
      <c:txPr>
        <a:bodyPr vert="horz" rot="0"/>
        <a:lstStyle/>
        <a:p>
          <a:pPr>
            <a:defRPr lang="en-US" cap="none" sz="825" b="0" i="0" u="none" baseline="0">
              <a:solidFill>
                <a:srgbClr val="000000"/>
              </a:solidFill>
            </a:defRPr>
          </a:pPr>
        </a:p>
      </c:txPr>
    </c:title>
    <c:plotArea>
      <c:layout>
        <c:manualLayout>
          <c:xMode val="edge"/>
          <c:yMode val="edge"/>
          <c:x val="0.29575"/>
          <c:y val="0.343"/>
          <c:w val="0.28825"/>
          <c:h val="0.448"/>
        </c:manualLayout>
      </c:layout>
      <c:pieChart>
        <c:varyColors val="1"/>
        <c:ser>
          <c:idx val="0"/>
          <c:order val="0"/>
          <c:tx>
            <c:strRef>
              <c:f>'10001圖表'!$A$6</c:f>
              <c:strCache>
                <c:ptCount val="1"/>
                <c:pt idx="0">
                  <c:v>【二】營養午餐的菜量能夠滿足我的需求</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numFmt formatCode="0%" sourceLinked="0"/>
            <c:showLegendKey val="0"/>
            <c:showVal val="0"/>
            <c:showBubbleSize val="0"/>
            <c:showCatName val="1"/>
            <c:showSerName val="0"/>
            <c:showLeaderLines val="1"/>
            <c:showPercent val="1"/>
          </c:dLbls>
          <c:cat>
            <c:strRef>
              <c:f>'10001圖表'!$B$6:$B$8</c:f>
              <c:strCache/>
            </c:strRef>
          </c:cat>
          <c:val>
            <c:numRef>
              <c:f>'10001圖表'!$AV$6:$AV$8</c:f>
              <c:numCache>
                <c:ptCount val="3"/>
                <c:pt idx="0">
                  <c:v>0</c:v>
                </c:pt>
                <c:pt idx="1">
                  <c:v>0</c:v>
                </c:pt>
                <c:pt idx="2">
                  <c:v>0</c:v>
                </c:pt>
              </c:numCache>
            </c:numRef>
          </c:val>
        </c:ser>
      </c:pieChart>
      <c:spPr>
        <a:noFill/>
        <a:ln>
          <a:noFill/>
        </a:ln>
      </c:spPr>
    </c:plotArea>
    <c:legend>
      <c:legendPos val="r"/>
      <c:layout>
        <c:manualLayout>
          <c:xMode val="edge"/>
          <c:yMode val="edge"/>
          <c:x val="0.8815"/>
          <c:y val="0.48125"/>
          <c:w val="0.1085"/>
          <c:h val="0.16825"/>
        </c:manualLayout>
      </c:layout>
      <c:overlay val="0"/>
      <c:spPr>
        <a:solidFill>
          <a:srgbClr val="FFFFFF"/>
        </a:solidFill>
        <a:ln w="3175">
          <a:solidFill>
            <a:srgbClr val="000000"/>
          </a:solidFill>
        </a:ln>
      </c:spPr>
      <c:txPr>
        <a:bodyPr vert="horz" rot="0"/>
        <a:lstStyle/>
        <a:p>
          <a:pPr>
            <a:defRPr lang="en-US" cap="none" sz="755" b="0" i="0" u="none" baseline="0">
              <a:solidFill>
                <a:srgbClr val="000000"/>
              </a:solidFil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25"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25"/>
          <c:y val="0"/>
        </c:manualLayout>
      </c:layout>
      <c:spPr>
        <a:noFill/>
        <a:ln>
          <a:noFill/>
        </a:ln>
      </c:spPr>
      <c:txPr>
        <a:bodyPr vert="horz" rot="0"/>
        <a:lstStyle/>
        <a:p>
          <a:pPr>
            <a:defRPr lang="en-US" cap="none" sz="825" b="0" i="0" u="none" baseline="0">
              <a:solidFill>
                <a:srgbClr val="000000"/>
              </a:solidFill>
            </a:defRPr>
          </a:pPr>
        </a:p>
      </c:txPr>
    </c:title>
    <c:plotArea>
      <c:layout>
        <c:manualLayout>
          <c:xMode val="edge"/>
          <c:yMode val="edge"/>
          <c:x val="0.297"/>
          <c:y val="0.347"/>
          <c:w val="0.28325"/>
          <c:h val="0.4405"/>
        </c:manualLayout>
      </c:layout>
      <c:pieChart>
        <c:varyColors val="1"/>
        <c:ser>
          <c:idx val="0"/>
          <c:order val="0"/>
          <c:tx>
            <c:strRef>
              <c:f>'10001圖表'!$A$9</c:f>
              <c:strCache>
                <c:ptCount val="1"/>
                <c:pt idx="0">
                  <c:v>【三】營養午餐的清潔衛生我覺得滿意</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numFmt formatCode="0%" sourceLinked="0"/>
            <c:showLegendKey val="0"/>
            <c:showVal val="0"/>
            <c:showBubbleSize val="0"/>
            <c:showCatName val="1"/>
            <c:showSerName val="0"/>
            <c:showLeaderLines val="1"/>
            <c:showPercent val="1"/>
          </c:dLbls>
          <c:cat>
            <c:strRef>
              <c:f>'10001圖表'!$B$9:$B$11</c:f>
              <c:strCache/>
            </c:strRef>
          </c:cat>
          <c:val>
            <c:numRef>
              <c:f>'10001圖表'!$AV$9:$AV$11</c:f>
              <c:numCache>
                <c:ptCount val="3"/>
                <c:pt idx="0">
                  <c:v>0</c:v>
                </c:pt>
                <c:pt idx="1">
                  <c:v>0</c:v>
                </c:pt>
                <c:pt idx="2">
                  <c:v>0</c:v>
                </c:pt>
              </c:numCache>
            </c:numRef>
          </c:val>
        </c:ser>
      </c:pieChart>
      <c:spPr>
        <a:noFill/>
        <a:ln>
          <a:noFill/>
        </a:ln>
      </c:spPr>
    </c:plotArea>
    <c:legend>
      <c:legendPos val="r"/>
      <c:layout>
        <c:manualLayout>
          <c:xMode val="edge"/>
          <c:yMode val="edge"/>
          <c:x val="0.87925"/>
          <c:y val="0.4795"/>
          <c:w val="0.1105"/>
          <c:h val="0.1735"/>
        </c:manualLayout>
      </c:layout>
      <c:overlay val="0"/>
      <c:spPr>
        <a:solidFill>
          <a:srgbClr val="FFFFFF"/>
        </a:solidFill>
        <a:ln w="3175">
          <a:solidFill>
            <a:srgbClr val="000000"/>
          </a:solidFill>
        </a:ln>
      </c:spPr>
      <c:txPr>
        <a:bodyPr vert="horz" rot="0"/>
        <a:lstStyle/>
        <a:p>
          <a:pPr>
            <a:defRPr lang="en-US" cap="none" sz="755" b="0" i="0" u="none" baseline="0">
              <a:solidFill>
                <a:srgbClr val="000000"/>
              </a:solidFil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25"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25"/>
          <c:y val="0"/>
        </c:manualLayout>
      </c:layout>
      <c:spPr>
        <a:noFill/>
        <a:ln>
          <a:noFill/>
        </a:ln>
      </c:spPr>
      <c:txPr>
        <a:bodyPr vert="horz" rot="0"/>
        <a:lstStyle/>
        <a:p>
          <a:pPr>
            <a:defRPr lang="en-US" cap="none" sz="825" b="0" i="0" u="none" baseline="0">
              <a:solidFill>
                <a:srgbClr val="000000"/>
              </a:solidFill>
            </a:defRPr>
          </a:pPr>
        </a:p>
      </c:txPr>
    </c:title>
    <c:plotArea>
      <c:layout>
        <c:manualLayout>
          <c:xMode val="edge"/>
          <c:yMode val="edge"/>
          <c:x val="0.3035"/>
          <c:y val="0.3505"/>
          <c:w val="0.2725"/>
          <c:h val="0.43425"/>
        </c:manualLayout>
      </c:layout>
      <c:pieChart>
        <c:varyColors val="1"/>
        <c:ser>
          <c:idx val="0"/>
          <c:order val="0"/>
          <c:tx>
            <c:strRef>
              <c:f>'10001圖表'!$A$12</c:f>
              <c:strCache>
                <c:ptCount val="1"/>
                <c:pt idx="0">
                  <c:v>【四】營養午餐供應的水果品質我覺得滿意</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numFmt formatCode="0%" sourceLinked="0"/>
            <c:showLegendKey val="0"/>
            <c:showVal val="0"/>
            <c:showBubbleSize val="0"/>
            <c:showCatName val="1"/>
            <c:showSerName val="0"/>
            <c:showLeaderLines val="1"/>
            <c:showPercent val="1"/>
          </c:dLbls>
          <c:cat>
            <c:strRef>
              <c:f>'10001圖表'!$B$12:$B$14</c:f>
              <c:strCache/>
            </c:strRef>
          </c:cat>
          <c:val>
            <c:numRef>
              <c:f>'10001圖表'!$AV$12:$AV$14</c:f>
              <c:numCache>
                <c:ptCount val="3"/>
                <c:pt idx="0">
                  <c:v>0</c:v>
                </c:pt>
                <c:pt idx="1">
                  <c:v>0</c:v>
                </c:pt>
                <c:pt idx="2">
                  <c:v>0</c:v>
                </c:pt>
              </c:numCache>
            </c:numRef>
          </c:val>
        </c:ser>
      </c:pieChart>
      <c:spPr>
        <a:noFill/>
        <a:ln>
          <a:noFill/>
        </a:ln>
      </c:spPr>
    </c:plotArea>
    <c:legend>
      <c:legendPos val="r"/>
      <c:layout>
        <c:manualLayout>
          <c:xMode val="edge"/>
          <c:yMode val="edge"/>
          <c:x val="0.88225"/>
          <c:y val="0.48175"/>
          <c:w val="0.10775"/>
          <c:h val="0.17425"/>
        </c:manualLayout>
      </c:layout>
      <c:overlay val="0"/>
      <c:spPr>
        <a:solidFill>
          <a:srgbClr val="FFFFFF"/>
        </a:solidFill>
        <a:ln w="3175">
          <a:solidFill>
            <a:srgbClr val="000000"/>
          </a:solidFill>
        </a:ln>
      </c:spPr>
      <c:txPr>
        <a:bodyPr vert="horz" rot="0"/>
        <a:lstStyle/>
        <a:p>
          <a:pPr>
            <a:defRPr lang="en-US" cap="none" sz="755" b="0" i="0" u="none" baseline="0">
              <a:solidFill>
                <a:srgbClr val="000000"/>
              </a:solidFil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25"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25"/>
          <c:y val="0"/>
        </c:manualLayout>
      </c:layout>
      <c:spPr>
        <a:noFill/>
        <a:ln>
          <a:noFill/>
        </a:ln>
      </c:spPr>
      <c:txPr>
        <a:bodyPr vert="horz" rot="0"/>
        <a:lstStyle/>
        <a:p>
          <a:pPr>
            <a:defRPr lang="en-US" cap="none" sz="825" b="0" i="0" u="none" baseline="0">
              <a:solidFill>
                <a:srgbClr val="000000"/>
              </a:solidFill>
            </a:defRPr>
          </a:pPr>
        </a:p>
      </c:txPr>
    </c:title>
    <c:plotArea>
      <c:layout>
        <c:manualLayout>
          <c:xMode val="edge"/>
          <c:yMode val="edge"/>
          <c:x val="0.2655"/>
          <c:y val="0.32325"/>
          <c:w val="0.34625"/>
          <c:h val="0.4785"/>
        </c:manualLayout>
      </c:layout>
      <c:pieChart>
        <c:varyColors val="1"/>
        <c:ser>
          <c:idx val="0"/>
          <c:order val="0"/>
          <c:tx>
            <c:strRef>
              <c:f>'10001圖表'!$A$15</c:f>
              <c:strCache>
                <c:ptCount val="1"/>
                <c:pt idx="0">
                  <c:v>【五】整體來說，我覺得這學期營養午餐的品質我很滿意</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numFmt formatCode="0%" sourceLinked="0"/>
            <c:showLegendKey val="0"/>
            <c:showVal val="0"/>
            <c:showBubbleSize val="0"/>
            <c:showCatName val="1"/>
            <c:showSerName val="0"/>
            <c:showLeaderLines val="1"/>
            <c:showPercent val="1"/>
          </c:dLbls>
          <c:cat>
            <c:strRef>
              <c:f>'10001圖表'!$B$15:$B$17</c:f>
              <c:strCache/>
            </c:strRef>
          </c:cat>
          <c:val>
            <c:numRef>
              <c:f>'10001圖表'!$AV$15:$AV$17</c:f>
              <c:numCache>
                <c:ptCount val="3"/>
                <c:pt idx="0">
                  <c:v>0</c:v>
                </c:pt>
                <c:pt idx="1">
                  <c:v>0</c:v>
                </c:pt>
                <c:pt idx="2">
                  <c:v>0</c:v>
                </c:pt>
              </c:numCache>
            </c:numRef>
          </c:val>
        </c:ser>
      </c:pieChart>
      <c:spPr>
        <a:noFill/>
        <a:ln>
          <a:noFill/>
        </a:ln>
      </c:spPr>
    </c:plotArea>
    <c:legend>
      <c:legendPos val="r"/>
      <c:layout>
        <c:manualLayout>
          <c:xMode val="edge"/>
          <c:yMode val="edge"/>
          <c:x val="0.87925"/>
          <c:y val="0.484"/>
          <c:w val="0.1105"/>
          <c:h val="0.15275"/>
        </c:manualLayout>
      </c:layout>
      <c:overlay val="0"/>
      <c:spPr>
        <a:solidFill>
          <a:srgbClr val="FFFFFF"/>
        </a:solidFill>
        <a:ln w="3175">
          <a:solidFill>
            <a:srgbClr val="000000"/>
          </a:solidFill>
        </a:ln>
      </c:spPr>
      <c:txPr>
        <a:bodyPr vert="horz" rot="0"/>
        <a:lstStyle/>
        <a:p>
          <a:pPr>
            <a:defRPr lang="en-US" cap="none" sz="755" b="0" i="0" u="none" baseline="0">
              <a:solidFill>
                <a:srgbClr val="000000"/>
              </a:solidFil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25"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25"/>
          <c:y val="0"/>
        </c:manualLayout>
      </c:layout>
      <c:spPr>
        <a:noFill/>
        <a:ln>
          <a:noFill/>
        </a:ln>
      </c:spPr>
      <c:txPr>
        <a:bodyPr vert="horz" rot="0"/>
        <a:lstStyle/>
        <a:p>
          <a:pPr>
            <a:defRPr lang="en-US" cap="none" sz="825" b="0" i="0" u="none" baseline="0">
              <a:solidFill>
                <a:srgbClr val="000000"/>
              </a:solidFill>
            </a:defRPr>
          </a:pPr>
        </a:p>
      </c:txPr>
    </c:title>
    <c:plotArea>
      <c:layout>
        <c:manualLayout>
          <c:xMode val="edge"/>
          <c:yMode val="edge"/>
          <c:x val="0.26675"/>
          <c:y val="0.34375"/>
          <c:w val="0.29275"/>
          <c:h val="0.4465"/>
        </c:manualLayout>
      </c:layout>
      <c:pieChart>
        <c:varyColors val="1"/>
        <c:ser>
          <c:idx val="0"/>
          <c:order val="0"/>
          <c:tx>
            <c:strRef>
              <c:f>'10002圖表'!$A$3</c:f>
              <c:strCache>
                <c:ptCount val="1"/>
                <c:pt idx="0">
                  <c:v>【一】營養午餐的菜色內容我覺得滿意</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numFmt formatCode="0%" sourceLinked="0"/>
            <c:showLegendKey val="0"/>
            <c:showVal val="0"/>
            <c:showBubbleSize val="0"/>
            <c:showCatName val="1"/>
            <c:showSerName val="0"/>
            <c:showLeaderLines val="1"/>
            <c:showPercent val="1"/>
          </c:dLbls>
          <c:cat>
            <c:strRef>
              <c:f>'10002圖表'!$B$3:$B$5</c:f>
              <c:strCache/>
            </c:strRef>
          </c:cat>
          <c:val>
            <c:numRef>
              <c:f>'10002圖表'!$AV$3:$AV$5</c:f>
              <c:numCache>
                <c:ptCount val="3"/>
                <c:pt idx="0">
                  <c:v>0</c:v>
                </c:pt>
                <c:pt idx="1">
                  <c:v>0</c:v>
                </c:pt>
                <c:pt idx="2">
                  <c:v>0</c:v>
                </c:pt>
              </c:numCache>
            </c:numRef>
          </c:val>
        </c:ser>
      </c:pieChart>
      <c:spPr>
        <a:noFill/>
        <a:ln>
          <a:noFill/>
        </a:ln>
      </c:spPr>
    </c:plotArea>
    <c:legend>
      <c:legendPos val="r"/>
      <c:layout>
        <c:manualLayout>
          <c:xMode val="edge"/>
          <c:yMode val="edge"/>
          <c:x val="0.66425"/>
          <c:y val="0.54325"/>
          <c:w val="0.186"/>
          <c:h val="0.379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25"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25"/>
          <c:y val="0"/>
        </c:manualLayout>
      </c:layout>
      <c:spPr>
        <a:noFill/>
        <a:ln>
          <a:noFill/>
        </a:ln>
      </c:spPr>
      <c:txPr>
        <a:bodyPr vert="horz" rot="0"/>
        <a:lstStyle/>
        <a:p>
          <a:pPr>
            <a:defRPr lang="en-US" cap="none" sz="825" b="0" i="0" u="none" baseline="0">
              <a:solidFill>
                <a:srgbClr val="000000"/>
              </a:solidFill>
            </a:defRPr>
          </a:pPr>
        </a:p>
      </c:txPr>
    </c:title>
    <c:plotArea>
      <c:layout>
        <c:manualLayout>
          <c:xMode val="edge"/>
          <c:yMode val="edge"/>
          <c:x val="0.29575"/>
          <c:y val="0.343"/>
          <c:w val="0.28825"/>
          <c:h val="0.448"/>
        </c:manualLayout>
      </c:layout>
      <c:pieChart>
        <c:varyColors val="1"/>
        <c:ser>
          <c:idx val="0"/>
          <c:order val="0"/>
          <c:tx>
            <c:strRef>
              <c:f>'10002圖表'!$A$6</c:f>
              <c:strCache>
                <c:ptCount val="1"/>
                <c:pt idx="0">
                  <c:v>【二】營養午餐的菜量能夠滿足我的需求</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numFmt formatCode="0%" sourceLinked="0"/>
            <c:showLegendKey val="0"/>
            <c:showVal val="0"/>
            <c:showBubbleSize val="0"/>
            <c:showCatName val="1"/>
            <c:showSerName val="0"/>
            <c:showLeaderLines val="1"/>
            <c:showPercent val="1"/>
          </c:dLbls>
          <c:cat>
            <c:strRef>
              <c:f>'10002圖表'!$B$6:$B$8</c:f>
              <c:strCache/>
            </c:strRef>
          </c:cat>
          <c:val>
            <c:numRef>
              <c:f>'10002圖表'!$AV$6:$AV$8</c:f>
              <c:numCache>
                <c:ptCount val="3"/>
                <c:pt idx="0">
                  <c:v>0</c:v>
                </c:pt>
                <c:pt idx="1">
                  <c:v>0</c:v>
                </c:pt>
                <c:pt idx="2">
                  <c:v>0</c:v>
                </c:pt>
              </c:numCache>
            </c:numRef>
          </c:val>
        </c:ser>
      </c:pieChart>
      <c:spPr>
        <a:noFill/>
        <a:ln>
          <a:noFill/>
        </a:ln>
      </c:spPr>
    </c:plotArea>
    <c:legend>
      <c:legendPos val="r"/>
      <c:layout>
        <c:manualLayout>
          <c:xMode val="edge"/>
          <c:yMode val="edge"/>
          <c:x val="0.8815"/>
          <c:y val="0.48125"/>
          <c:w val="0.1085"/>
          <c:h val="0.16825"/>
        </c:manualLayout>
      </c:layout>
      <c:overlay val="0"/>
      <c:spPr>
        <a:solidFill>
          <a:srgbClr val="FFFFFF"/>
        </a:solidFill>
        <a:ln w="3175">
          <a:solidFill>
            <a:srgbClr val="000000"/>
          </a:solidFill>
        </a:ln>
      </c:spPr>
      <c:txPr>
        <a:bodyPr vert="horz" rot="0"/>
        <a:lstStyle/>
        <a:p>
          <a:pPr>
            <a:defRPr lang="en-US" cap="none" sz="755" b="0" i="0" u="none" baseline="0">
              <a:solidFill>
                <a:srgbClr val="000000"/>
              </a:solidFil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25"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25"/>
          <c:y val="0"/>
        </c:manualLayout>
      </c:layout>
      <c:spPr>
        <a:noFill/>
        <a:ln>
          <a:noFill/>
        </a:ln>
      </c:spPr>
      <c:txPr>
        <a:bodyPr vert="horz" rot="0"/>
        <a:lstStyle/>
        <a:p>
          <a:pPr>
            <a:defRPr lang="en-US" cap="none" sz="825" b="0" i="0" u="none" baseline="0">
              <a:solidFill>
                <a:srgbClr val="000000"/>
              </a:solidFill>
            </a:defRPr>
          </a:pPr>
        </a:p>
      </c:txPr>
    </c:title>
    <c:plotArea>
      <c:layout>
        <c:manualLayout>
          <c:xMode val="edge"/>
          <c:yMode val="edge"/>
          <c:x val="0.297"/>
          <c:y val="0.347"/>
          <c:w val="0.28325"/>
          <c:h val="0.4405"/>
        </c:manualLayout>
      </c:layout>
      <c:pieChart>
        <c:varyColors val="1"/>
        <c:ser>
          <c:idx val="0"/>
          <c:order val="0"/>
          <c:tx>
            <c:strRef>
              <c:f>'10002圖表'!$A$9</c:f>
              <c:strCache>
                <c:ptCount val="1"/>
                <c:pt idx="0">
                  <c:v>【三】營養午餐的清潔衛生我覺得滿意</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numFmt formatCode="0%" sourceLinked="0"/>
            <c:showLegendKey val="0"/>
            <c:showVal val="0"/>
            <c:showBubbleSize val="0"/>
            <c:showCatName val="1"/>
            <c:showSerName val="0"/>
            <c:showLeaderLines val="1"/>
            <c:showPercent val="1"/>
          </c:dLbls>
          <c:cat>
            <c:strRef>
              <c:f>'10002圖表'!$B$9:$B$11</c:f>
              <c:strCache/>
            </c:strRef>
          </c:cat>
          <c:val>
            <c:numRef>
              <c:f>'10002圖表'!$AV$9:$AV$11</c:f>
              <c:numCache>
                <c:ptCount val="3"/>
                <c:pt idx="0">
                  <c:v>0</c:v>
                </c:pt>
                <c:pt idx="1">
                  <c:v>0</c:v>
                </c:pt>
                <c:pt idx="2">
                  <c:v>0</c:v>
                </c:pt>
              </c:numCache>
            </c:numRef>
          </c:val>
        </c:ser>
      </c:pieChart>
      <c:spPr>
        <a:noFill/>
        <a:ln>
          <a:noFill/>
        </a:ln>
      </c:spPr>
    </c:plotArea>
    <c:legend>
      <c:legendPos val="r"/>
      <c:layout>
        <c:manualLayout>
          <c:xMode val="edge"/>
          <c:yMode val="edge"/>
          <c:x val="0.87925"/>
          <c:y val="0.4795"/>
          <c:w val="0.1105"/>
          <c:h val="0.1735"/>
        </c:manualLayout>
      </c:layout>
      <c:overlay val="0"/>
      <c:spPr>
        <a:solidFill>
          <a:srgbClr val="FFFFFF"/>
        </a:solidFill>
        <a:ln w="3175">
          <a:solidFill>
            <a:srgbClr val="000000"/>
          </a:solidFill>
        </a:ln>
      </c:spPr>
      <c:txPr>
        <a:bodyPr vert="horz" rot="0"/>
        <a:lstStyle/>
        <a:p>
          <a:pPr>
            <a:defRPr lang="en-US" cap="none" sz="755" b="0" i="0" u="none" baseline="0">
              <a:solidFill>
                <a:srgbClr val="000000"/>
              </a:solidFil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25"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25"/>
          <c:y val="0"/>
        </c:manualLayout>
      </c:layout>
      <c:spPr>
        <a:noFill/>
        <a:ln>
          <a:noFill/>
        </a:ln>
      </c:spPr>
      <c:txPr>
        <a:bodyPr vert="horz" rot="0"/>
        <a:lstStyle/>
        <a:p>
          <a:pPr>
            <a:defRPr lang="en-US" cap="none" sz="825" b="0" i="0" u="none" baseline="0">
              <a:solidFill>
                <a:srgbClr val="000000"/>
              </a:solidFill>
            </a:defRPr>
          </a:pPr>
        </a:p>
      </c:txPr>
    </c:title>
    <c:plotArea>
      <c:layout>
        <c:manualLayout>
          <c:xMode val="edge"/>
          <c:yMode val="edge"/>
          <c:x val="0.3035"/>
          <c:y val="0.3505"/>
          <c:w val="0.2725"/>
          <c:h val="0.43425"/>
        </c:manualLayout>
      </c:layout>
      <c:pieChart>
        <c:varyColors val="1"/>
        <c:ser>
          <c:idx val="0"/>
          <c:order val="0"/>
          <c:tx>
            <c:strRef>
              <c:f>'10002圖表'!$A$12</c:f>
              <c:strCache>
                <c:ptCount val="1"/>
                <c:pt idx="0">
                  <c:v>【四】營養午餐供應的水果品質我覺得滿意</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numFmt formatCode="0%" sourceLinked="0"/>
            <c:showLegendKey val="0"/>
            <c:showVal val="0"/>
            <c:showBubbleSize val="0"/>
            <c:showCatName val="1"/>
            <c:showSerName val="0"/>
            <c:showLeaderLines val="1"/>
            <c:showPercent val="1"/>
          </c:dLbls>
          <c:cat>
            <c:strRef>
              <c:f>'10002圖表'!$B$12:$B$14</c:f>
              <c:strCache/>
            </c:strRef>
          </c:cat>
          <c:val>
            <c:numRef>
              <c:f>'10002圖表'!$AV$12:$AV$14</c:f>
              <c:numCache>
                <c:ptCount val="3"/>
                <c:pt idx="0">
                  <c:v>0</c:v>
                </c:pt>
                <c:pt idx="1">
                  <c:v>0</c:v>
                </c:pt>
                <c:pt idx="2">
                  <c:v>0</c:v>
                </c:pt>
              </c:numCache>
            </c:numRef>
          </c:val>
        </c:ser>
      </c:pieChart>
      <c:spPr>
        <a:noFill/>
        <a:ln>
          <a:noFill/>
        </a:ln>
      </c:spPr>
    </c:plotArea>
    <c:legend>
      <c:legendPos val="r"/>
      <c:layout>
        <c:manualLayout>
          <c:xMode val="edge"/>
          <c:yMode val="edge"/>
          <c:x val="0.88225"/>
          <c:y val="0.48175"/>
          <c:w val="0.10775"/>
          <c:h val="0.17425"/>
        </c:manualLayout>
      </c:layout>
      <c:overlay val="0"/>
      <c:spPr>
        <a:solidFill>
          <a:srgbClr val="FFFFFF"/>
        </a:solidFill>
        <a:ln w="3175">
          <a:solidFill>
            <a:srgbClr val="000000"/>
          </a:solidFill>
        </a:ln>
      </c:spPr>
      <c:txPr>
        <a:bodyPr vert="horz" rot="0"/>
        <a:lstStyle/>
        <a:p>
          <a:pPr>
            <a:defRPr lang="en-US" cap="none" sz="755" b="0" i="0" u="none" baseline="0">
              <a:solidFill>
                <a:srgbClr val="000000"/>
              </a:solidFil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2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25"/>
          <c:y val="0"/>
        </c:manualLayout>
      </c:layout>
      <c:spPr>
        <a:noFill/>
        <a:ln>
          <a:noFill/>
        </a:ln>
      </c:spPr>
      <c:txPr>
        <a:bodyPr vert="horz" rot="0"/>
        <a:lstStyle/>
        <a:p>
          <a:pPr>
            <a:defRPr lang="en-US" cap="none" sz="825" b="0" i="0" u="none" baseline="0">
              <a:solidFill>
                <a:srgbClr val="000000"/>
              </a:solidFill>
            </a:defRPr>
          </a:pPr>
        </a:p>
      </c:txPr>
    </c:title>
    <c:plotArea>
      <c:layout>
        <c:manualLayout>
          <c:xMode val="edge"/>
          <c:yMode val="edge"/>
          <c:x val="0.29575"/>
          <c:y val="0.343"/>
          <c:w val="0.28825"/>
          <c:h val="0.448"/>
        </c:manualLayout>
      </c:layout>
      <c:pieChart>
        <c:varyColors val="1"/>
        <c:ser>
          <c:idx val="0"/>
          <c:order val="0"/>
          <c:tx>
            <c:strRef>
              <c:f>'9901圖表'!$A$6</c:f>
              <c:strCache>
                <c:ptCount val="1"/>
                <c:pt idx="0">
                  <c:v>【二】營養午餐的菜量能夠滿足我的需求</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numFmt formatCode="0%" sourceLinked="0"/>
            <c:showLegendKey val="0"/>
            <c:showVal val="0"/>
            <c:showBubbleSize val="0"/>
            <c:showCatName val="1"/>
            <c:showSerName val="0"/>
            <c:showLeaderLines val="1"/>
            <c:showPercent val="1"/>
          </c:dLbls>
          <c:cat>
            <c:strRef>
              <c:f>'9901圖表'!$B$6:$B$8</c:f>
              <c:strCache/>
            </c:strRef>
          </c:cat>
          <c:val>
            <c:numRef>
              <c:f>'9901圖表'!$AO$6:$AO$8</c:f>
              <c:numCache>
                <c:ptCount val="3"/>
                <c:pt idx="0">
                  <c:v>0</c:v>
                </c:pt>
                <c:pt idx="1">
                  <c:v>0</c:v>
                </c:pt>
                <c:pt idx="2">
                  <c:v>0</c:v>
                </c:pt>
              </c:numCache>
            </c:numRef>
          </c:val>
        </c:ser>
      </c:pieChart>
      <c:spPr>
        <a:noFill/>
        <a:ln>
          <a:noFill/>
        </a:ln>
      </c:spPr>
    </c:plotArea>
    <c:legend>
      <c:legendPos val="r"/>
      <c:layout>
        <c:manualLayout>
          <c:xMode val="edge"/>
          <c:yMode val="edge"/>
          <c:x val="0.8815"/>
          <c:y val="0.48125"/>
          <c:w val="0.1085"/>
          <c:h val="0.16825"/>
        </c:manualLayout>
      </c:layout>
      <c:overlay val="0"/>
      <c:spPr>
        <a:solidFill>
          <a:srgbClr val="FFFFFF"/>
        </a:solidFill>
        <a:ln w="3175">
          <a:solidFill>
            <a:srgbClr val="000000"/>
          </a:solidFill>
        </a:ln>
      </c:spPr>
      <c:txPr>
        <a:bodyPr vert="horz" rot="0"/>
        <a:lstStyle/>
        <a:p>
          <a:pPr>
            <a:defRPr lang="en-US" cap="none" sz="755" b="0" i="0" u="none" baseline="0">
              <a:solidFill>
                <a:srgbClr val="000000"/>
              </a:solidFil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25"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25"/>
          <c:y val="0"/>
        </c:manualLayout>
      </c:layout>
      <c:spPr>
        <a:noFill/>
        <a:ln>
          <a:noFill/>
        </a:ln>
      </c:spPr>
      <c:txPr>
        <a:bodyPr vert="horz" rot="0"/>
        <a:lstStyle/>
        <a:p>
          <a:pPr>
            <a:defRPr lang="en-US" cap="none" sz="825" b="0" i="0" u="none" baseline="0">
              <a:solidFill>
                <a:srgbClr val="000000"/>
              </a:solidFill>
            </a:defRPr>
          </a:pPr>
        </a:p>
      </c:txPr>
    </c:title>
    <c:plotArea>
      <c:layout>
        <c:manualLayout>
          <c:xMode val="edge"/>
          <c:yMode val="edge"/>
          <c:x val="0.2655"/>
          <c:y val="0.32325"/>
          <c:w val="0.34625"/>
          <c:h val="0.4785"/>
        </c:manualLayout>
      </c:layout>
      <c:pieChart>
        <c:varyColors val="1"/>
        <c:ser>
          <c:idx val="0"/>
          <c:order val="0"/>
          <c:tx>
            <c:strRef>
              <c:f>'10002圖表'!$A$15</c:f>
              <c:strCache>
                <c:ptCount val="1"/>
                <c:pt idx="0">
                  <c:v>【五】整體來說，我覺得這學期營養午餐的品質我很滿意</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numFmt formatCode="0%" sourceLinked="0"/>
            <c:showLegendKey val="0"/>
            <c:showVal val="0"/>
            <c:showBubbleSize val="0"/>
            <c:showCatName val="1"/>
            <c:showSerName val="0"/>
            <c:showLeaderLines val="1"/>
            <c:showPercent val="1"/>
          </c:dLbls>
          <c:cat>
            <c:strRef>
              <c:f>'10002圖表'!$B$15:$B$17</c:f>
              <c:strCache/>
            </c:strRef>
          </c:cat>
          <c:val>
            <c:numRef>
              <c:f>'10002圖表'!$AV$15:$AV$17</c:f>
              <c:numCache>
                <c:ptCount val="3"/>
                <c:pt idx="0">
                  <c:v>0</c:v>
                </c:pt>
                <c:pt idx="1">
                  <c:v>0</c:v>
                </c:pt>
                <c:pt idx="2">
                  <c:v>0</c:v>
                </c:pt>
              </c:numCache>
            </c:numRef>
          </c:val>
        </c:ser>
      </c:pieChart>
      <c:spPr>
        <a:noFill/>
        <a:ln>
          <a:noFill/>
        </a:ln>
      </c:spPr>
    </c:plotArea>
    <c:legend>
      <c:legendPos val="r"/>
      <c:layout>
        <c:manualLayout>
          <c:xMode val="edge"/>
          <c:yMode val="edge"/>
          <c:x val="0.87925"/>
          <c:y val="0.484"/>
          <c:w val="0.1105"/>
          <c:h val="0.15275"/>
        </c:manualLayout>
      </c:layout>
      <c:overlay val="0"/>
      <c:spPr>
        <a:solidFill>
          <a:srgbClr val="FFFFFF"/>
        </a:solidFill>
        <a:ln w="3175">
          <a:solidFill>
            <a:srgbClr val="000000"/>
          </a:solidFill>
        </a:ln>
      </c:spPr>
      <c:txPr>
        <a:bodyPr vert="horz" rot="0"/>
        <a:lstStyle/>
        <a:p>
          <a:pPr>
            <a:defRPr lang="en-US" cap="none" sz="755" b="0" i="0" u="none" baseline="0">
              <a:solidFill>
                <a:srgbClr val="000000"/>
              </a:solidFil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25"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FF"/>
                </a:solidFill>
              </a:rPr>
              <a:t>【一】營養午餐菜色內容滿意度</a:t>
            </a:r>
          </a:p>
        </c:rich>
      </c:tx>
      <c:layout>
        <c:manualLayout>
          <c:xMode val="factor"/>
          <c:yMode val="factor"/>
          <c:x val="0"/>
          <c:y val="-0.02"/>
        </c:manualLayout>
      </c:layout>
      <c:spPr>
        <a:noFill/>
        <a:ln>
          <a:noFill/>
        </a:ln>
      </c:spPr>
    </c:title>
    <c:view3D>
      <c:rotX val="15"/>
      <c:hPercent val="100"/>
      <c:rotY val="0"/>
      <c:depthPercent val="100"/>
      <c:rAngAx val="1"/>
    </c:view3D>
    <c:plotArea>
      <c:layout>
        <c:manualLayout>
          <c:xMode val="edge"/>
          <c:yMode val="edge"/>
          <c:x val="0.25"/>
          <c:y val="0.372"/>
          <c:w val="0.61475"/>
          <c:h val="0.372"/>
        </c:manualLayout>
      </c:layout>
      <c:pie3DChart>
        <c:varyColors val="1"/>
        <c:ser>
          <c:idx val="0"/>
          <c:order val="0"/>
          <c:tx>
            <c:v>【一】營養午餐菜色內容我覺得滿意</c:v>
          </c:tx>
          <c:explosion val="0"/>
          <c:extLst>
            <c:ext xmlns:c14="http://schemas.microsoft.com/office/drawing/2007/8/2/chart" uri="{6F2FDCE9-48DA-4B69-8628-5D25D57E5C99}">
              <c14:invertSolidFillFmt>
                <c14:spPr>
                  <a:solidFill>
                    <a:srgbClr val="000000"/>
                  </a:solidFill>
                </c14:spPr>
              </c14:invertSolidFillFmt>
            </c:ext>
          </c:extLst>
          <c:dPt>
            <c:idx val="1"/>
            <c:spPr>
              <a:ln w="12700">
                <a:solidFill/>
              </a:ln>
            </c:spPr>
          </c:dPt>
          <c:dPt>
            <c:idx val="2"/>
            <c:spPr>
              <a:solidFill>
                <a:srgbClr val="008000"/>
              </a:solidFill>
            </c:spPr>
          </c:dPt>
          <c:dLbls>
            <c:dLbl>
              <c:idx val="0"/>
              <c:layout>
                <c:manualLayout>
                  <c:x val="0"/>
                  <c:y val="0"/>
                </c:manualLayout>
              </c:layout>
              <c:tx>
                <c:rich>
                  <a:bodyPr vert="horz" rot="0" anchor="ctr"/>
                  <a:lstStyle/>
                  <a:p>
                    <a:pPr algn="ctr">
                      <a:defRPr/>
                    </a:pPr>
                    <a:r>
                      <a:rPr lang="en-US" cap="none" sz="900" b="1" i="0" u="none" baseline="0"/>
                      <a:t>40%滿意</a:t>
                    </a:r>
                  </a:p>
                </c:rich>
              </c:tx>
              <c:numFmt formatCode="General" sourceLinked="1"/>
              <c:spPr>
                <a:noFill/>
                <a:ln>
                  <a:noFill/>
                </a:ln>
              </c:spPr>
              <c:showLegendKey val="1"/>
              <c:showVal val="0"/>
              <c:showBubbleSize val="0"/>
              <c:showCatName val="0"/>
              <c:showSerName val="0"/>
              <c:showPercent val="1"/>
            </c:dLbl>
            <c:dLbl>
              <c:idx val="1"/>
              <c:layout>
                <c:manualLayout>
                  <c:x val="0"/>
                  <c:y val="0"/>
                </c:manualLayout>
              </c:layout>
              <c:tx>
                <c:rich>
                  <a:bodyPr vert="horz" rot="0" anchor="ctr"/>
                  <a:lstStyle/>
                  <a:p>
                    <a:pPr algn="ctr">
                      <a:defRPr/>
                    </a:pPr>
                    <a:r>
                      <a:rPr lang="en-US" cap="none" sz="900" b="1" i="0" u="none" baseline="0"/>
                      <a:t>44%尚可</a:t>
                    </a:r>
                  </a:p>
                </c:rich>
              </c:tx>
              <c:numFmt formatCode="General" sourceLinked="1"/>
              <c:spPr>
                <a:noFill/>
                <a:ln>
                  <a:noFill/>
                </a:ln>
              </c:spPr>
              <c:showLegendKey val="1"/>
              <c:showVal val="0"/>
              <c:showBubbleSize val="0"/>
              <c:showCatName val="0"/>
              <c:showSerName val="0"/>
              <c:showPercent val="1"/>
            </c:dLbl>
            <c:dLbl>
              <c:idx val="2"/>
              <c:layout>
                <c:manualLayout>
                  <c:x val="0"/>
                  <c:y val="0"/>
                </c:manualLayout>
              </c:layout>
              <c:tx>
                <c:rich>
                  <a:bodyPr vert="horz" rot="0" anchor="ctr"/>
                  <a:lstStyle/>
                  <a:p>
                    <a:pPr algn="ctr">
                      <a:defRPr/>
                    </a:pPr>
                    <a:r>
                      <a:rPr lang="en-US" cap="none" sz="900" b="1" i="0" u="none" baseline="0"/>
                      <a:t>16%
待
加
強</a:t>
                    </a:r>
                  </a:p>
                </c:rich>
              </c:tx>
              <c:numFmt formatCode="General" sourceLinked="1"/>
              <c:spPr>
                <a:noFill/>
                <a:ln>
                  <a:noFill/>
                </a:ln>
              </c:spPr>
              <c:showLegendKey val="1"/>
              <c:showVal val="0"/>
              <c:showBubbleSize val="0"/>
              <c:showCatName val="0"/>
              <c:showSerName val="0"/>
              <c:showPercent val="1"/>
            </c:dLbl>
            <c:numFmt formatCode="0%" sourceLinked="0"/>
            <c:spPr>
              <a:noFill/>
              <a:ln>
                <a:noFill/>
              </a:ln>
            </c:spPr>
            <c:txPr>
              <a:bodyPr vert="horz" rot="0" anchor="ctr"/>
              <a:lstStyle/>
              <a:p>
                <a:pPr algn="ctr">
                  <a:defRPr lang="en-US" cap="none" sz="900" b="1" i="0" u="none" baseline="0"/>
                </a:pPr>
              </a:p>
            </c:txPr>
            <c:showLegendKey val="1"/>
            <c:showVal val="0"/>
            <c:showBubbleSize val="0"/>
            <c:showCatName val="0"/>
            <c:showSerName val="0"/>
            <c:showLeaderLines val="1"/>
            <c:showPercent val="1"/>
          </c:dLbls>
          <c:val>
            <c:numRef>
              <c:f>'10101滿意度 圖表'!$AX$3:$AX$5</c:f>
              <c:numCache/>
            </c:numRef>
          </c:val>
        </c:ser>
      </c:pie3DChart>
      <c:spPr>
        <a:noFill/>
        <a:ln>
          <a:noFill/>
        </a:ln>
      </c:spPr>
    </c:plotArea>
    <c:sideWall>
      <c:thickness val="0"/>
    </c:sideWall>
    <c:backWall>
      <c:thickness val="0"/>
    </c:backWall>
    <c:plotVisOnly val="1"/>
    <c:dispBlanksAs val="gap"/>
    <c:showDLblsOverMax val="0"/>
  </c:chart>
  <c:txPr>
    <a:bodyPr vert="horz" rot="0"/>
    <a:lstStyle/>
    <a:p>
      <a:pPr>
        <a:defRPr lang="en-US" cap="none" sz="8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FF"/>
                </a:solidFill>
              </a:rPr>
              <a:t>【二】營養午餐菜量滿意度</a:t>
            </a:r>
          </a:p>
        </c:rich>
      </c:tx>
      <c:layout/>
      <c:spPr>
        <a:noFill/>
        <a:ln>
          <a:noFill/>
        </a:ln>
      </c:spPr>
    </c:title>
    <c:view3D>
      <c:rotX val="15"/>
      <c:hPercent val="100"/>
      <c:rotY val="0"/>
      <c:depthPercent val="100"/>
      <c:rAngAx val="1"/>
    </c:view3D>
    <c:plotArea>
      <c:layout>
        <c:manualLayout>
          <c:xMode val="edge"/>
          <c:yMode val="edge"/>
          <c:x val="0.20775"/>
          <c:y val="0.484"/>
          <c:w val="0.5715"/>
          <c:h val="0.34775"/>
        </c:manualLayout>
      </c:layout>
      <c:pie3DChart>
        <c:varyColors val="1"/>
        <c:ser>
          <c:idx val="0"/>
          <c:order val="0"/>
          <c:tx>
            <c:v>【二】營養午餐菜量我覺得滿意</c:v>
          </c:tx>
          <c:explosion val="0"/>
          <c:extLst>
            <c:ext xmlns:c14="http://schemas.microsoft.com/office/drawing/2007/8/2/chart" uri="{6F2FDCE9-48DA-4B69-8628-5D25D57E5C99}">
              <c14:invertSolidFillFmt>
                <c14:spPr>
                  <a:solidFill>
                    <a:srgbClr val="000000"/>
                  </a:solidFill>
                </c14:spPr>
              </c14:invertSolidFillFmt>
            </c:ext>
          </c:extLst>
          <c:dPt>
            <c:idx val="2"/>
            <c:spPr>
              <a:solidFill>
                <a:srgbClr val="008000"/>
              </a:solidFill>
            </c:spPr>
          </c:dPt>
          <c:dLbls>
            <c:dLbl>
              <c:idx val="0"/>
              <c:layout>
                <c:manualLayout>
                  <c:x val="0"/>
                  <c:y val="0"/>
                </c:manualLayout>
              </c:layout>
              <c:tx>
                <c:rich>
                  <a:bodyPr vert="horz" rot="0" anchor="ctr"/>
                  <a:lstStyle/>
                  <a:p>
                    <a:pPr algn="ctr">
                      <a:defRPr/>
                    </a:pPr>
                    <a:r>
                      <a:rPr lang="en-US" cap="none" sz="900" b="0" i="0" u="none" baseline="0"/>
                      <a:t>70%滿意</a:t>
                    </a:r>
                  </a:p>
                </c:rich>
              </c:tx>
              <c:numFmt formatCode="General" sourceLinked="1"/>
              <c:spPr>
                <a:noFill/>
                <a:ln>
                  <a:noFill/>
                </a:ln>
              </c:spPr>
              <c:showLegendKey val="1"/>
              <c:showVal val="0"/>
              <c:showBubbleSize val="0"/>
              <c:showCatName val="0"/>
              <c:showSerName val="0"/>
              <c:showPercent val="1"/>
            </c:dLbl>
            <c:dLbl>
              <c:idx val="1"/>
              <c:layout>
                <c:manualLayout>
                  <c:x val="0"/>
                  <c:y val="0"/>
                </c:manualLayout>
              </c:layout>
              <c:tx>
                <c:rich>
                  <a:bodyPr vert="horz" rot="0" anchor="ctr"/>
                  <a:lstStyle/>
                  <a:p>
                    <a:pPr algn="ctr">
                      <a:defRPr/>
                    </a:pPr>
                    <a:r>
                      <a:rPr lang="en-US" cap="none" sz="900" b="0" i="0" u="none" baseline="0"/>
                      <a:t>24%尚可</a:t>
                    </a:r>
                  </a:p>
                </c:rich>
              </c:tx>
              <c:numFmt formatCode="General" sourceLinked="1"/>
              <c:spPr>
                <a:noFill/>
                <a:ln>
                  <a:noFill/>
                </a:ln>
              </c:spPr>
              <c:showLegendKey val="1"/>
              <c:showVal val="0"/>
              <c:showBubbleSize val="0"/>
              <c:showCatName val="0"/>
              <c:showSerName val="0"/>
              <c:showPercent val="1"/>
            </c:dLbl>
            <c:dLbl>
              <c:idx val="2"/>
              <c:layout>
                <c:manualLayout>
                  <c:x val="0"/>
                  <c:y val="0"/>
                </c:manualLayout>
              </c:layout>
              <c:tx>
                <c:rich>
                  <a:bodyPr vert="horz" rot="0" anchor="ctr"/>
                  <a:lstStyle/>
                  <a:p>
                    <a:pPr algn="ctr">
                      <a:defRPr/>
                    </a:pPr>
                    <a:r>
                      <a:rPr lang="en-US" cap="none" sz="900" b="0" i="0" u="none" baseline="0"/>
                      <a:t>6%待
    加
    強</a:t>
                    </a:r>
                  </a:p>
                </c:rich>
              </c:tx>
              <c:numFmt formatCode="General" sourceLinked="1"/>
              <c:spPr>
                <a:noFill/>
                <a:ln>
                  <a:noFill/>
                </a:ln>
              </c:spPr>
              <c:showLegendKey val="1"/>
              <c:showVal val="0"/>
              <c:showBubbleSize val="0"/>
              <c:showCatName val="0"/>
              <c:showSerName val="0"/>
              <c:showPercent val="1"/>
            </c:dLbl>
            <c:numFmt formatCode="0%" sourceLinked="0"/>
            <c:spPr>
              <a:noFill/>
              <a:ln>
                <a:noFill/>
              </a:ln>
            </c:spPr>
            <c:txPr>
              <a:bodyPr vert="horz" rot="0" anchor="ctr"/>
              <a:lstStyle/>
              <a:p>
                <a:pPr algn="ctr">
                  <a:defRPr lang="en-US" cap="none" sz="900" b="0" i="0" u="none" baseline="0"/>
                </a:pPr>
              </a:p>
            </c:txPr>
            <c:showLegendKey val="1"/>
            <c:showVal val="0"/>
            <c:showBubbleSize val="0"/>
            <c:showCatName val="0"/>
            <c:showSerName val="0"/>
            <c:showLeaderLines val="1"/>
            <c:showPercent val="1"/>
          </c:dLbls>
          <c:val>
            <c:numRef>
              <c:f>'10101滿意度 圖表'!$AX$6:$AX$8</c:f>
              <c:numCache/>
            </c:numRef>
          </c:val>
        </c:ser>
      </c:pie3DChart>
      <c:spPr>
        <a:noFill/>
        <a:ln>
          <a:noFill/>
        </a:ln>
      </c:spPr>
    </c:plotArea>
    <c:sideWall>
      <c:thickness val="0"/>
    </c:sideWall>
    <c:backWall>
      <c:thickness val="0"/>
    </c:backWall>
    <c:plotVisOnly val="1"/>
    <c:dispBlanksAs val="gap"/>
    <c:showDLblsOverMax val="0"/>
  </c:chart>
  <c:txPr>
    <a:bodyPr vert="horz" rot="0"/>
    <a:lstStyle/>
    <a:p>
      <a:pPr>
        <a:defRPr lang="en-US" cap="none" sz="8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spPr>
        <a:noFill/>
        <a:ln>
          <a:noFill/>
        </a:ln>
      </c:spPr>
      <c:txPr>
        <a:bodyPr vert="horz" rot="0"/>
        <a:lstStyle/>
        <a:p>
          <a:pPr>
            <a:defRPr lang="en-US" cap="none" sz="800" b="1" i="0" u="none" baseline="0">
              <a:solidFill>
                <a:srgbClr val="0000FF"/>
              </a:solidFill>
            </a:defRPr>
          </a:pPr>
        </a:p>
      </c:txPr>
    </c:title>
    <c:view3D>
      <c:rotX val="15"/>
      <c:hPercent val="100"/>
      <c:rotY val="0"/>
      <c:depthPercent val="100"/>
      <c:rAngAx val="1"/>
    </c:view3D>
    <c:plotArea>
      <c:layout>
        <c:manualLayout>
          <c:xMode val="edge"/>
          <c:yMode val="edge"/>
          <c:x val="0.23125"/>
          <c:y val="0.488"/>
          <c:w val="0.6055"/>
          <c:h val="0.36575"/>
        </c:manualLayout>
      </c:layout>
      <c:pie3DChart>
        <c:varyColors val="1"/>
        <c:ser>
          <c:idx val="0"/>
          <c:order val="0"/>
          <c:tx>
            <c:v>【三】營養午餐清潔衛生滿意度】</c:v>
          </c:tx>
          <c:explosion val="0"/>
          <c:extLst>
            <c:ext xmlns:c14="http://schemas.microsoft.com/office/drawing/2007/8/2/chart" uri="{6F2FDCE9-48DA-4B69-8628-5D25D57E5C99}">
              <c14:invertSolidFillFmt>
                <c14:spPr>
                  <a:solidFill>
                    <a:srgbClr val="000000"/>
                  </a:solidFill>
                </c14:spPr>
              </c14:invertSolidFillFmt>
            </c:ext>
          </c:extLst>
          <c:dPt>
            <c:idx val="0"/>
          </c:dPt>
          <c:dPt>
            <c:idx val="2"/>
            <c:spPr>
              <a:solidFill>
                <a:srgbClr val="008000"/>
              </a:solidFill>
            </c:spPr>
          </c:dPt>
          <c:dLbls>
            <c:dLbl>
              <c:idx val="0"/>
              <c:layout>
                <c:manualLayout>
                  <c:x val="0"/>
                  <c:y val="0"/>
                </c:manualLayout>
              </c:layout>
              <c:tx>
                <c:rich>
                  <a:bodyPr vert="horz" rot="0" anchor="ctr"/>
                  <a:lstStyle/>
                  <a:p>
                    <a:pPr algn="ctr">
                      <a:defRPr/>
                    </a:pPr>
                    <a:r>
                      <a:rPr lang="en-US" cap="none" sz="800" b="1" i="0" u="none" baseline="0">
                        <a:solidFill>
                          <a:srgbClr val="9999FF"/>
                        </a:solidFill>
                      </a:rPr>
                      <a:t>55% 滿意</a:t>
                    </a:r>
                  </a:p>
                </c:rich>
              </c:tx>
              <c:numFmt formatCode="General" sourceLinked="1"/>
              <c:showLegendKey val="1"/>
              <c:showVal val="0"/>
              <c:showBubbleSize val="0"/>
              <c:showCatName val="0"/>
              <c:showSerName val="0"/>
              <c:showPercent val="1"/>
            </c:dLbl>
            <c:dLbl>
              <c:idx val="1"/>
              <c:layout>
                <c:manualLayout>
                  <c:x val="0"/>
                  <c:y val="0"/>
                </c:manualLayout>
              </c:layout>
              <c:tx>
                <c:rich>
                  <a:bodyPr vert="horz" rot="0" anchor="ctr"/>
                  <a:lstStyle/>
                  <a:p>
                    <a:pPr algn="ctr">
                      <a:defRPr/>
                    </a:pPr>
                    <a:r>
                      <a:rPr lang="en-US" cap="none" sz="800" b="1" i="0" u="none" baseline="0">
                        <a:solidFill>
                          <a:srgbClr val="993366"/>
                        </a:solidFill>
                      </a:rPr>
                      <a:t>36%
尚可</a:t>
                    </a:r>
                  </a:p>
                </c:rich>
              </c:tx>
              <c:numFmt formatCode="General" sourceLinked="1"/>
              <c:showLegendKey val="1"/>
              <c:showVal val="0"/>
              <c:showBubbleSize val="0"/>
              <c:showCatName val="0"/>
              <c:showSerName val="0"/>
              <c:showPercent val="1"/>
            </c:dLbl>
            <c:dLbl>
              <c:idx val="2"/>
              <c:tx>
                <c:rich>
                  <a:bodyPr vert="horz" rot="0" anchor="ctr"/>
                  <a:lstStyle/>
                  <a:p>
                    <a:pPr algn="ctr">
                      <a:defRPr/>
                    </a:pPr>
                    <a:r>
                      <a:rPr lang="en-US" cap="none" sz="800" b="1" i="0" u="none" baseline="0">
                        <a:solidFill>
                          <a:srgbClr val="008000"/>
                        </a:solidFill>
                      </a:rPr>
                      <a:t>9%待
    加
    強</a:t>
                    </a:r>
                  </a:p>
                </c:rich>
              </c:tx>
              <c:numFmt formatCode="General" sourceLinked="1"/>
              <c:showLegendKey val="1"/>
              <c:showVal val="0"/>
              <c:showBubbleSize val="0"/>
              <c:showCatName val="0"/>
              <c:showSerName val="0"/>
              <c:showPercent val="1"/>
            </c:dLbl>
            <c:numFmt formatCode="General" sourceLinked="1"/>
            <c:showLegendKey val="0"/>
            <c:showVal val="0"/>
            <c:showBubbleSize val="0"/>
            <c:showCatName val="0"/>
            <c:showSerName val="0"/>
            <c:showLeaderLines val="1"/>
            <c:showPercent val="1"/>
          </c:dLbls>
          <c:val>
            <c:numRef>
              <c:f>'10101滿意度 圖表'!$AX$9:$AX$11</c:f>
              <c:numCache/>
            </c:numRef>
          </c:val>
        </c:ser>
      </c:pie3DChart>
      <c:spPr>
        <a:noFill/>
        <a:ln>
          <a:noFill/>
        </a:ln>
      </c:spPr>
    </c:plotArea>
    <c:sideWall>
      <c:thickness val="0"/>
    </c:sideWall>
    <c:backWall>
      <c:thickness val="0"/>
    </c:backWall>
    <c:plotVisOnly val="1"/>
    <c:dispBlanksAs val="gap"/>
    <c:showDLblsOverMax val="0"/>
  </c:chart>
  <c:txPr>
    <a:bodyPr vert="horz" rot="0"/>
    <a:lstStyle/>
    <a:p>
      <a:pPr>
        <a:defRPr lang="en-US" cap="none" sz="8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FF"/>
                </a:solidFill>
              </a:rPr>
              <a:t>【四】營養午餐水果滿意度</a:t>
            </a:r>
          </a:p>
        </c:rich>
      </c:tx>
      <c:layout>
        <c:manualLayout>
          <c:xMode val="factor"/>
          <c:yMode val="factor"/>
          <c:x val="-0.03575"/>
          <c:y val="-0.01925"/>
        </c:manualLayout>
      </c:layout>
      <c:spPr>
        <a:noFill/>
        <a:ln>
          <a:noFill/>
        </a:ln>
      </c:spPr>
    </c:title>
    <c:view3D>
      <c:rotX val="15"/>
      <c:hPercent val="100"/>
      <c:rotY val="0"/>
      <c:depthPercent val="100"/>
      <c:rAngAx val="1"/>
    </c:view3D>
    <c:plotArea>
      <c:layout>
        <c:manualLayout>
          <c:xMode val="edge"/>
          <c:yMode val="edge"/>
          <c:x val="0.168"/>
          <c:y val="0.3745"/>
          <c:w val="0.67375"/>
          <c:h val="0.39425"/>
        </c:manualLayout>
      </c:layout>
      <c:pie3D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dPt>
          <c:dPt>
            <c:idx val="2"/>
            <c:spPr>
              <a:solidFill>
                <a:srgbClr val="008000"/>
              </a:solidFill>
            </c:spPr>
          </c:dPt>
          <c:dLbls>
            <c:dLbl>
              <c:idx val="0"/>
              <c:layout>
                <c:manualLayout>
                  <c:x val="0"/>
                  <c:y val="0"/>
                </c:manualLayout>
              </c:layout>
              <c:tx>
                <c:rich>
                  <a:bodyPr vert="horz" rot="0" anchor="ctr"/>
                  <a:lstStyle/>
                  <a:p>
                    <a:pPr algn="ctr">
                      <a:defRPr/>
                    </a:pPr>
                    <a:r>
                      <a:rPr lang="en-US" cap="none" sz="900" b="1" i="0" u="none" baseline="0">
                        <a:solidFill>
                          <a:srgbClr val="9999FF"/>
                        </a:solidFill>
                      </a:rPr>
                      <a:t>60%滿   意</a:t>
                    </a:r>
                  </a:p>
                </c:rich>
              </c:tx>
              <c:numFmt formatCode="General" sourceLinked="1"/>
              <c:showLegendKey val="1"/>
              <c:showVal val="0"/>
              <c:showBubbleSize val="0"/>
              <c:showCatName val="0"/>
              <c:showSerName val="0"/>
              <c:showPercent val="1"/>
            </c:dLbl>
            <c:dLbl>
              <c:idx val="1"/>
              <c:layout>
                <c:manualLayout>
                  <c:x val="0"/>
                  <c:y val="0"/>
                </c:manualLayout>
              </c:layout>
              <c:tx>
                <c:rich>
                  <a:bodyPr vert="horz" rot="0" anchor="ctr"/>
                  <a:lstStyle/>
                  <a:p>
                    <a:pPr algn="ctr">
                      <a:defRPr/>
                    </a:pPr>
                    <a:r>
                      <a:rPr lang="en-US" cap="none" sz="900" b="1" i="0" u="none" baseline="0">
                        <a:solidFill>
                          <a:srgbClr val="993366"/>
                        </a:solidFill>
                      </a:rPr>
                      <a:t>33%尚可</a:t>
                    </a:r>
                  </a:p>
                </c:rich>
              </c:tx>
              <c:numFmt formatCode="General" sourceLinked="1"/>
              <c:showLegendKey val="1"/>
              <c:showVal val="0"/>
              <c:showBubbleSize val="0"/>
              <c:showCatName val="0"/>
              <c:showSerName val="0"/>
              <c:showPercent val="1"/>
            </c:dLbl>
            <c:dLbl>
              <c:idx val="2"/>
              <c:layout>
                <c:manualLayout>
                  <c:x val="0"/>
                  <c:y val="0"/>
                </c:manualLayout>
              </c:layout>
              <c:tx>
                <c:rich>
                  <a:bodyPr vert="horz" rot="0" anchor="ctr"/>
                  <a:lstStyle/>
                  <a:p>
                    <a:pPr algn="ctr">
                      <a:defRPr/>
                    </a:pPr>
                    <a:r>
                      <a:rPr lang="en-US" cap="none" sz="900" b="1" i="0" u="none" baseline="0">
                        <a:solidFill>
                          <a:srgbClr val="008000"/>
                        </a:solidFill>
                      </a:rPr>
                      <a:t>7%待加強</a:t>
                    </a:r>
                  </a:p>
                </c:rich>
              </c:tx>
              <c:numFmt formatCode="General" sourceLinked="1"/>
              <c:showLegendKey val="1"/>
              <c:showVal val="0"/>
              <c:showBubbleSize val="0"/>
              <c:showCatName val="0"/>
              <c:showSerName val="0"/>
              <c:showPercent val="1"/>
            </c:dLbl>
            <c:numFmt formatCode="0%" sourceLinked="0"/>
            <c:txPr>
              <a:bodyPr vert="horz" rot="0" anchor="ctr"/>
              <a:lstStyle/>
              <a:p>
                <a:pPr algn="ctr">
                  <a:defRPr lang="en-US" cap="none" sz="900" b="0" i="0" u="none" baseline="0"/>
                </a:pPr>
              </a:p>
            </c:txPr>
            <c:showLegendKey val="1"/>
            <c:showVal val="0"/>
            <c:showBubbleSize val="0"/>
            <c:showCatName val="0"/>
            <c:showSerName val="0"/>
            <c:showLeaderLines val="1"/>
            <c:showPercent val="1"/>
          </c:dLbls>
          <c:val>
            <c:numRef>
              <c:f>'10101滿意度 圖表'!$AX$12:$AX$14</c:f>
              <c:numCache/>
            </c:numRef>
          </c:val>
        </c:ser>
      </c:pie3DChart>
      <c:spPr>
        <a:noFill/>
        <a:ln>
          <a:noFill/>
        </a:ln>
      </c:spPr>
    </c:plotArea>
    <c:sideWall>
      <c:thickness val="0"/>
    </c:sideWall>
    <c:backWall>
      <c:thickness val="0"/>
    </c:backWall>
    <c:plotVisOnly val="1"/>
    <c:dispBlanksAs val="gap"/>
    <c:showDLblsOverMax val="0"/>
  </c:chart>
  <c:txPr>
    <a:bodyPr vert="horz" rot="0"/>
    <a:lstStyle/>
    <a:p>
      <a:pPr>
        <a:defRPr lang="en-US" cap="none" sz="8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2875"/>
          <c:y val="-0.019"/>
        </c:manualLayout>
      </c:layout>
      <c:spPr>
        <a:noFill/>
        <a:ln>
          <a:noFill/>
        </a:ln>
      </c:spPr>
      <c:txPr>
        <a:bodyPr vert="horz" rot="0"/>
        <a:lstStyle/>
        <a:p>
          <a:pPr>
            <a:defRPr lang="en-US" cap="none" sz="1100" b="1" i="0" u="none" baseline="0">
              <a:solidFill>
                <a:srgbClr val="0000FF"/>
              </a:solidFill>
            </a:defRPr>
          </a:pPr>
        </a:p>
      </c:txPr>
    </c:title>
    <c:view3D>
      <c:rotX val="15"/>
      <c:hPercent val="100"/>
      <c:rotY val="0"/>
      <c:depthPercent val="100"/>
      <c:rAngAx val="1"/>
    </c:view3D>
    <c:plotArea>
      <c:layout>
        <c:manualLayout>
          <c:xMode val="edge"/>
          <c:yMode val="edge"/>
          <c:x val="0.093"/>
          <c:y val="0.296"/>
          <c:w val="0.85375"/>
          <c:h val="0.65275"/>
        </c:manualLayout>
      </c:layout>
      <c:pie3DChart>
        <c:varyColors val="1"/>
        <c:ser>
          <c:idx val="0"/>
          <c:order val="0"/>
          <c:tx>
            <c:v>【五】營養午餐整體品質滿意度】</c:v>
          </c:tx>
          <c:explosion val="0"/>
          <c:extLst>
            <c:ext xmlns:c14="http://schemas.microsoft.com/office/drawing/2007/8/2/chart" uri="{6F2FDCE9-48DA-4B69-8628-5D25D57E5C99}">
              <c14:invertSolidFillFmt>
                <c14:spPr>
                  <a:solidFill>
                    <a:srgbClr val="000000"/>
                  </a:solidFill>
                </c14:spPr>
              </c14:invertSolidFillFmt>
            </c:ext>
          </c:extLst>
          <c:dPt>
            <c:idx val="2"/>
            <c:spPr>
              <a:solidFill>
                <a:srgbClr val="008000"/>
              </a:solidFill>
            </c:spPr>
          </c:dPt>
          <c:dLbls>
            <c:dLbl>
              <c:idx val="0"/>
              <c:layout>
                <c:manualLayout>
                  <c:x val="0"/>
                  <c:y val="0"/>
                </c:manualLayout>
              </c:layout>
              <c:tx>
                <c:rich>
                  <a:bodyPr vert="horz" rot="0" anchor="ctr"/>
                  <a:lstStyle/>
                  <a:p>
                    <a:pPr algn="ctr">
                      <a:defRPr/>
                    </a:pPr>
                    <a:r>
                      <a:rPr lang="en-US" cap="none" sz="1000" b="1" i="0" u="none" baseline="0"/>
                      <a:t>42%滿意</a:t>
                    </a:r>
                  </a:p>
                </c:rich>
              </c:tx>
              <c:numFmt formatCode="General" sourceLinked="1"/>
              <c:spPr>
                <a:noFill/>
                <a:ln>
                  <a:noFill/>
                </a:ln>
              </c:spPr>
              <c:showLegendKey val="1"/>
              <c:showVal val="0"/>
              <c:showBubbleSize val="0"/>
              <c:showCatName val="0"/>
              <c:showSerName val="0"/>
              <c:showPercent val="1"/>
            </c:dLbl>
            <c:dLbl>
              <c:idx val="1"/>
              <c:layout>
                <c:manualLayout>
                  <c:x val="0"/>
                  <c:y val="0"/>
                </c:manualLayout>
              </c:layout>
              <c:tx>
                <c:rich>
                  <a:bodyPr vert="horz" rot="0" anchor="ctr"/>
                  <a:lstStyle/>
                  <a:p>
                    <a:pPr algn="ctr">
                      <a:defRPr/>
                    </a:pPr>
                    <a:r>
                      <a:rPr lang="en-US" cap="none" sz="1000" b="1" i="0" u="none" baseline="0"/>
                      <a:t>47%尚可</a:t>
                    </a:r>
                  </a:p>
                </c:rich>
              </c:tx>
              <c:numFmt formatCode="General" sourceLinked="1"/>
              <c:spPr>
                <a:noFill/>
                <a:ln>
                  <a:noFill/>
                </a:ln>
              </c:spPr>
              <c:showLegendKey val="1"/>
              <c:showVal val="0"/>
              <c:showBubbleSize val="0"/>
              <c:showCatName val="0"/>
              <c:showSerName val="0"/>
              <c:showPercent val="1"/>
            </c:dLbl>
            <c:dLbl>
              <c:idx val="2"/>
              <c:layout>
                <c:manualLayout>
                  <c:x val="0"/>
                  <c:y val="0"/>
                </c:manualLayout>
              </c:layout>
              <c:tx>
                <c:rich>
                  <a:bodyPr vert="horz" rot="0" anchor="ctr"/>
                  <a:lstStyle/>
                  <a:p>
                    <a:pPr algn="ctr">
                      <a:defRPr/>
                    </a:pPr>
                    <a:r>
                      <a:rPr lang="en-US" cap="none" sz="1000" b="1" i="0" u="none" baseline="0"/>
                      <a:t>11%待
     加
     強</a:t>
                    </a:r>
                  </a:p>
                </c:rich>
              </c:tx>
              <c:numFmt formatCode="General" sourceLinked="1"/>
              <c:spPr>
                <a:noFill/>
                <a:ln>
                  <a:noFill/>
                </a:ln>
              </c:spPr>
              <c:showLegendKey val="1"/>
              <c:showVal val="0"/>
              <c:showBubbleSize val="0"/>
              <c:showCatName val="0"/>
              <c:showSerName val="0"/>
              <c:showPercent val="1"/>
            </c:dLbl>
            <c:numFmt formatCode="0%" sourceLinked="0"/>
            <c:spPr>
              <a:noFill/>
              <a:ln>
                <a:noFill/>
              </a:ln>
            </c:spPr>
            <c:txPr>
              <a:bodyPr vert="horz" rot="0" anchor="ctr"/>
              <a:lstStyle/>
              <a:p>
                <a:pPr algn="ctr">
                  <a:defRPr lang="en-US" cap="none" sz="1000" b="1" i="0" u="none" baseline="0"/>
                </a:pPr>
              </a:p>
            </c:txPr>
            <c:showLegendKey val="1"/>
            <c:showVal val="0"/>
            <c:showBubbleSize val="0"/>
            <c:showCatName val="0"/>
            <c:showSerName val="0"/>
            <c:showLeaderLines val="1"/>
            <c:showPercent val="1"/>
          </c:dLbls>
          <c:val>
            <c:numRef>
              <c:f>'10101滿意度 圖表'!$AX$15:$AX$17</c:f>
              <c:numCache/>
            </c:numRef>
          </c:val>
        </c:ser>
      </c:pie3DChart>
      <c:spPr>
        <a:noFill/>
        <a:ln>
          <a:noFill/>
        </a:ln>
      </c:spPr>
    </c:plotArea>
    <c:sideWall>
      <c:thickness val="0"/>
    </c:sideWall>
    <c:backWall>
      <c:thickness val="0"/>
    </c:backWall>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25"/>
          <c:y val="0"/>
        </c:manualLayout>
      </c:layout>
      <c:spPr>
        <a:noFill/>
        <a:ln>
          <a:noFill/>
        </a:ln>
      </c:spPr>
      <c:txPr>
        <a:bodyPr vert="horz" rot="0"/>
        <a:lstStyle/>
        <a:p>
          <a:pPr>
            <a:defRPr lang="en-US" cap="none" sz="825" b="0" i="0" u="none" baseline="0">
              <a:solidFill>
                <a:srgbClr val="000000"/>
              </a:solidFill>
            </a:defRPr>
          </a:pPr>
        </a:p>
      </c:txPr>
    </c:title>
    <c:plotArea>
      <c:layout>
        <c:manualLayout>
          <c:xMode val="edge"/>
          <c:yMode val="edge"/>
          <c:x val="0.297"/>
          <c:y val="0.347"/>
          <c:w val="0.28325"/>
          <c:h val="0.4405"/>
        </c:manualLayout>
      </c:layout>
      <c:pieChart>
        <c:varyColors val="1"/>
        <c:ser>
          <c:idx val="0"/>
          <c:order val="0"/>
          <c:tx>
            <c:strRef>
              <c:f>'9901圖表'!$A$9</c:f>
              <c:strCache>
                <c:ptCount val="1"/>
                <c:pt idx="0">
                  <c:v>【三】營養午餐的清潔衛生我覺得滿意</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numFmt formatCode="0%" sourceLinked="0"/>
            <c:showLegendKey val="0"/>
            <c:showVal val="0"/>
            <c:showBubbleSize val="0"/>
            <c:showCatName val="1"/>
            <c:showSerName val="0"/>
            <c:showLeaderLines val="1"/>
            <c:showPercent val="1"/>
          </c:dLbls>
          <c:cat>
            <c:strRef>
              <c:f>'9901圖表'!$B$9:$B$11</c:f>
              <c:strCache/>
            </c:strRef>
          </c:cat>
          <c:val>
            <c:numRef>
              <c:f>'9901圖表'!$AO$9:$AO$11</c:f>
              <c:numCache>
                <c:ptCount val="3"/>
                <c:pt idx="0">
                  <c:v>0</c:v>
                </c:pt>
                <c:pt idx="1">
                  <c:v>0</c:v>
                </c:pt>
                <c:pt idx="2">
                  <c:v>0</c:v>
                </c:pt>
              </c:numCache>
            </c:numRef>
          </c:val>
        </c:ser>
      </c:pieChart>
      <c:spPr>
        <a:noFill/>
        <a:ln>
          <a:noFill/>
        </a:ln>
      </c:spPr>
    </c:plotArea>
    <c:legend>
      <c:legendPos val="r"/>
      <c:layout>
        <c:manualLayout>
          <c:xMode val="edge"/>
          <c:yMode val="edge"/>
          <c:x val="0.87925"/>
          <c:y val="0.4795"/>
          <c:w val="0.1105"/>
          <c:h val="0.1735"/>
        </c:manualLayout>
      </c:layout>
      <c:overlay val="0"/>
      <c:spPr>
        <a:solidFill>
          <a:srgbClr val="FFFFFF"/>
        </a:solidFill>
        <a:ln w="3175">
          <a:solidFill>
            <a:srgbClr val="000000"/>
          </a:solidFill>
        </a:ln>
      </c:spPr>
      <c:txPr>
        <a:bodyPr vert="horz" rot="0"/>
        <a:lstStyle/>
        <a:p>
          <a:pPr>
            <a:defRPr lang="en-US" cap="none" sz="755" b="0" i="0" u="none" baseline="0">
              <a:solidFill>
                <a:srgbClr val="000000"/>
              </a:solidFil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25"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25"/>
          <c:y val="0"/>
        </c:manualLayout>
      </c:layout>
      <c:spPr>
        <a:noFill/>
        <a:ln>
          <a:noFill/>
        </a:ln>
      </c:spPr>
      <c:txPr>
        <a:bodyPr vert="horz" rot="0"/>
        <a:lstStyle/>
        <a:p>
          <a:pPr>
            <a:defRPr lang="en-US" cap="none" sz="825" b="0" i="0" u="none" baseline="0">
              <a:solidFill>
                <a:srgbClr val="000000"/>
              </a:solidFill>
            </a:defRPr>
          </a:pPr>
        </a:p>
      </c:txPr>
    </c:title>
    <c:plotArea>
      <c:layout>
        <c:manualLayout>
          <c:xMode val="edge"/>
          <c:yMode val="edge"/>
          <c:x val="0.3035"/>
          <c:y val="0.3505"/>
          <c:w val="0.2725"/>
          <c:h val="0.43425"/>
        </c:manualLayout>
      </c:layout>
      <c:pieChart>
        <c:varyColors val="1"/>
        <c:ser>
          <c:idx val="0"/>
          <c:order val="0"/>
          <c:tx>
            <c:strRef>
              <c:f>'9901圖表'!$A$12</c:f>
              <c:strCache>
                <c:ptCount val="1"/>
                <c:pt idx="0">
                  <c:v>【四】營養午餐供應的水果品質我覺得滿意</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numFmt formatCode="0%" sourceLinked="0"/>
            <c:showLegendKey val="0"/>
            <c:showVal val="0"/>
            <c:showBubbleSize val="0"/>
            <c:showCatName val="1"/>
            <c:showSerName val="0"/>
            <c:showLeaderLines val="1"/>
            <c:showPercent val="1"/>
          </c:dLbls>
          <c:cat>
            <c:strRef>
              <c:f>'9901圖表'!$B$12:$B$14</c:f>
              <c:strCache/>
            </c:strRef>
          </c:cat>
          <c:val>
            <c:numRef>
              <c:f>'9901圖表'!$AO$12:$AO$14</c:f>
              <c:numCache>
                <c:ptCount val="3"/>
                <c:pt idx="0">
                  <c:v>0</c:v>
                </c:pt>
                <c:pt idx="1">
                  <c:v>0</c:v>
                </c:pt>
                <c:pt idx="2">
                  <c:v>0</c:v>
                </c:pt>
              </c:numCache>
            </c:numRef>
          </c:val>
        </c:ser>
      </c:pieChart>
      <c:spPr>
        <a:noFill/>
        <a:ln>
          <a:noFill/>
        </a:ln>
      </c:spPr>
    </c:plotArea>
    <c:legend>
      <c:legendPos val="r"/>
      <c:layout>
        <c:manualLayout>
          <c:xMode val="edge"/>
          <c:yMode val="edge"/>
          <c:x val="0.88225"/>
          <c:y val="0.48175"/>
          <c:w val="0.10775"/>
          <c:h val="0.17425"/>
        </c:manualLayout>
      </c:layout>
      <c:overlay val="0"/>
      <c:spPr>
        <a:solidFill>
          <a:srgbClr val="FFFFFF"/>
        </a:solidFill>
        <a:ln w="3175">
          <a:solidFill>
            <a:srgbClr val="000000"/>
          </a:solidFill>
        </a:ln>
      </c:spPr>
      <c:txPr>
        <a:bodyPr vert="horz" rot="0"/>
        <a:lstStyle/>
        <a:p>
          <a:pPr>
            <a:defRPr lang="en-US" cap="none" sz="755" b="0" i="0" u="none" baseline="0">
              <a:solidFill>
                <a:srgbClr val="000000"/>
              </a:solidFil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25"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25"/>
          <c:y val="0"/>
        </c:manualLayout>
      </c:layout>
      <c:spPr>
        <a:noFill/>
        <a:ln>
          <a:noFill/>
        </a:ln>
      </c:spPr>
      <c:txPr>
        <a:bodyPr vert="horz" rot="0"/>
        <a:lstStyle/>
        <a:p>
          <a:pPr>
            <a:defRPr lang="en-US" cap="none" sz="825" b="0" i="0" u="none" baseline="0">
              <a:solidFill>
                <a:srgbClr val="000000"/>
              </a:solidFill>
            </a:defRPr>
          </a:pPr>
        </a:p>
      </c:txPr>
    </c:title>
    <c:plotArea>
      <c:layout>
        <c:manualLayout>
          <c:xMode val="edge"/>
          <c:yMode val="edge"/>
          <c:x val="0.2655"/>
          <c:y val="0.32325"/>
          <c:w val="0.34625"/>
          <c:h val="0.4785"/>
        </c:manualLayout>
      </c:layout>
      <c:pieChart>
        <c:varyColors val="1"/>
        <c:ser>
          <c:idx val="0"/>
          <c:order val="0"/>
          <c:tx>
            <c:strRef>
              <c:f>'9901圖表'!$A$15</c:f>
              <c:strCache>
                <c:ptCount val="1"/>
                <c:pt idx="0">
                  <c:v>【五】整體來說，我覺得這學期營養午餐的品質我很滿意</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numFmt formatCode="0%" sourceLinked="0"/>
            <c:showLegendKey val="0"/>
            <c:showVal val="0"/>
            <c:showBubbleSize val="0"/>
            <c:showCatName val="1"/>
            <c:showSerName val="0"/>
            <c:showLeaderLines val="1"/>
            <c:showPercent val="1"/>
          </c:dLbls>
          <c:cat>
            <c:strRef>
              <c:f>'9901圖表'!$B$15:$B$17</c:f>
              <c:strCache/>
            </c:strRef>
          </c:cat>
          <c:val>
            <c:numRef>
              <c:f>'9901圖表'!$AO$15:$AO$17</c:f>
              <c:numCache>
                <c:ptCount val="3"/>
                <c:pt idx="0">
                  <c:v>0</c:v>
                </c:pt>
                <c:pt idx="1">
                  <c:v>0</c:v>
                </c:pt>
                <c:pt idx="2">
                  <c:v>0</c:v>
                </c:pt>
              </c:numCache>
            </c:numRef>
          </c:val>
        </c:ser>
      </c:pieChart>
      <c:spPr>
        <a:noFill/>
        <a:ln>
          <a:noFill/>
        </a:ln>
      </c:spPr>
    </c:plotArea>
    <c:legend>
      <c:legendPos val="r"/>
      <c:layout>
        <c:manualLayout>
          <c:xMode val="edge"/>
          <c:yMode val="edge"/>
          <c:x val="0.87925"/>
          <c:y val="0.484"/>
          <c:w val="0.1105"/>
          <c:h val="0.15275"/>
        </c:manualLayout>
      </c:layout>
      <c:overlay val="0"/>
      <c:spPr>
        <a:solidFill>
          <a:srgbClr val="FFFFFF"/>
        </a:solidFill>
        <a:ln w="3175">
          <a:solidFill>
            <a:srgbClr val="000000"/>
          </a:solidFill>
        </a:ln>
      </c:spPr>
      <c:txPr>
        <a:bodyPr vert="horz" rot="0"/>
        <a:lstStyle/>
        <a:p>
          <a:pPr>
            <a:defRPr lang="en-US" cap="none" sz="755" b="0" i="0" u="none" baseline="0">
              <a:solidFill>
                <a:srgbClr val="000000"/>
              </a:solidFil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25"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25"/>
          <c:y val="0"/>
        </c:manualLayout>
      </c:layout>
      <c:spPr>
        <a:noFill/>
        <a:ln>
          <a:noFill/>
        </a:ln>
      </c:spPr>
      <c:txPr>
        <a:bodyPr vert="horz" rot="0"/>
        <a:lstStyle/>
        <a:p>
          <a:pPr>
            <a:defRPr lang="en-US" cap="none" sz="825" b="0" i="0" u="none" baseline="0">
              <a:solidFill>
                <a:srgbClr val="000000"/>
              </a:solidFill>
            </a:defRPr>
          </a:pPr>
        </a:p>
      </c:txPr>
    </c:title>
    <c:plotArea>
      <c:layout>
        <c:manualLayout>
          <c:xMode val="edge"/>
          <c:yMode val="edge"/>
          <c:x val="0.26675"/>
          <c:y val="0.3445"/>
          <c:w val="0.29275"/>
          <c:h val="0.44525"/>
        </c:manualLayout>
      </c:layout>
      <c:pieChart>
        <c:varyColors val="1"/>
        <c:ser>
          <c:idx val="0"/>
          <c:order val="0"/>
          <c:tx>
            <c:strRef>
              <c:f>'9902圖表 '!$A$3</c:f>
              <c:strCache>
                <c:ptCount val="1"/>
                <c:pt idx="0">
                  <c:v>【一】營養午餐的菜色內容我覺得滿意</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numFmt formatCode="0%" sourceLinked="0"/>
            <c:showLegendKey val="0"/>
            <c:showVal val="0"/>
            <c:showBubbleSize val="0"/>
            <c:showCatName val="1"/>
            <c:showSerName val="0"/>
            <c:showLeaderLines val="1"/>
            <c:showPercent val="1"/>
          </c:dLbls>
          <c:cat>
            <c:strRef>
              <c:f>'9902圖表 '!$B$3:$B$5</c:f>
              <c:strCache/>
            </c:strRef>
          </c:cat>
          <c:val>
            <c:numRef>
              <c:f>'9902圖表 '!$AP$3:$AP$5</c:f>
              <c:numCache>
                <c:ptCount val="3"/>
                <c:pt idx="0">
                  <c:v>0</c:v>
                </c:pt>
                <c:pt idx="1">
                  <c:v>0</c:v>
                </c:pt>
                <c:pt idx="2">
                  <c:v>0</c:v>
                </c:pt>
              </c:numCache>
            </c:numRef>
          </c:val>
        </c:ser>
      </c:pieChart>
      <c:spPr>
        <a:noFill/>
        <a:ln>
          <a:noFill/>
        </a:ln>
      </c:spPr>
    </c:plotArea>
    <c:legend>
      <c:legendPos val="r"/>
      <c:layout>
        <c:manualLayout>
          <c:xMode val="edge"/>
          <c:yMode val="edge"/>
          <c:x val="0.66425"/>
          <c:y val="0.54225"/>
          <c:w val="0.186"/>
          <c:h val="0.38025"/>
        </c:manualLayout>
      </c:layout>
      <c:overlay val="0"/>
      <c:spPr>
        <a:solidFill>
          <a:srgbClr val="FFFFFF"/>
        </a:solidFill>
        <a:ln w="3175">
          <a:solidFill>
            <a:srgbClr val="000000"/>
          </a:solidFill>
        </a:ln>
      </c:spPr>
      <c:txPr>
        <a:bodyPr vert="horz" rot="0"/>
        <a:lstStyle/>
        <a:p>
          <a:pPr>
            <a:defRPr lang="en-US" cap="none" sz="1100" b="0" i="0" u="none" baseline="0">
              <a:solidFill>
                <a:srgbClr val="000000"/>
              </a:solidFil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2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25"/>
          <c:y val="0"/>
        </c:manualLayout>
      </c:layout>
      <c:spPr>
        <a:noFill/>
        <a:ln>
          <a:noFill/>
        </a:ln>
      </c:spPr>
      <c:txPr>
        <a:bodyPr vert="horz" rot="0"/>
        <a:lstStyle/>
        <a:p>
          <a:pPr>
            <a:defRPr lang="en-US" cap="none" sz="825" b="0" i="0" u="none" baseline="0">
              <a:solidFill>
                <a:srgbClr val="000000"/>
              </a:solidFill>
            </a:defRPr>
          </a:pPr>
        </a:p>
      </c:txPr>
    </c:title>
    <c:plotArea>
      <c:layout>
        <c:manualLayout>
          <c:xMode val="edge"/>
          <c:yMode val="edge"/>
          <c:x val="0.29575"/>
          <c:y val="0.343"/>
          <c:w val="0.28825"/>
          <c:h val="0.448"/>
        </c:manualLayout>
      </c:layout>
      <c:pieChart>
        <c:varyColors val="1"/>
        <c:ser>
          <c:idx val="0"/>
          <c:order val="0"/>
          <c:tx>
            <c:strRef>
              <c:f>'9902圖表 '!$A$6</c:f>
              <c:strCache>
                <c:ptCount val="1"/>
                <c:pt idx="0">
                  <c:v>【二】營養午餐的菜量能夠滿足我的需求</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numFmt formatCode="0%" sourceLinked="0"/>
            <c:showLegendKey val="0"/>
            <c:showVal val="0"/>
            <c:showBubbleSize val="0"/>
            <c:showCatName val="1"/>
            <c:showSerName val="0"/>
            <c:showLeaderLines val="1"/>
            <c:showPercent val="1"/>
          </c:dLbls>
          <c:cat>
            <c:strRef>
              <c:f>'9902圖表 '!$B$6:$B$8</c:f>
              <c:strCache/>
            </c:strRef>
          </c:cat>
          <c:val>
            <c:numRef>
              <c:f>'9902圖表 '!$AP$6:$AP$8</c:f>
              <c:numCache>
                <c:ptCount val="3"/>
                <c:pt idx="0">
                  <c:v>0</c:v>
                </c:pt>
                <c:pt idx="1">
                  <c:v>0</c:v>
                </c:pt>
                <c:pt idx="2">
                  <c:v>0</c:v>
                </c:pt>
              </c:numCache>
            </c:numRef>
          </c:val>
        </c:ser>
      </c:pieChart>
      <c:spPr>
        <a:noFill/>
        <a:ln>
          <a:noFill/>
        </a:ln>
      </c:spPr>
    </c:plotArea>
    <c:legend>
      <c:legendPos val="r"/>
      <c:layout>
        <c:manualLayout>
          <c:xMode val="edge"/>
          <c:yMode val="edge"/>
          <c:x val="0.8815"/>
          <c:y val="0.48125"/>
          <c:w val="0.1085"/>
          <c:h val="0.16825"/>
        </c:manualLayout>
      </c:layout>
      <c:overlay val="0"/>
      <c:spPr>
        <a:solidFill>
          <a:srgbClr val="FFFFFF"/>
        </a:solidFill>
        <a:ln w="3175">
          <a:solidFill>
            <a:srgbClr val="000000"/>
          </a:solidFill>
        </a:ln>
      </c:spPr>
      <c:txPr>
        <a:bodyPr vert="horz" rot="0"/>
        <a:lstStyle/>
        <a:p>
          <a:pPr>
            <a:defRPr lang="en-US" cap="none" sz="755" b="0" i="0" u="none" baseline="0">
              <a:solidFill>
                <a:srgbClr val="000000"/>
              </a:solidFil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25"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25"/>
          <c:y val="0"/>
        </c:manualLayout>
      </c:layout>
      <c:spPr>
        <a:noFill/>
        <a:ln>
          <a:noFill/>
        </a:ln>
      </c:spPr>
      <c:txPr>
        <a:bodyPr vert="horz" rot="0"/>
        <a:lstStyle/>
        <a:p>
          <a:pPr>
            <a:defRPr lang="en-US" cap="none" sz="825" b="0" i="0" u="none" baseline="0">
              <a:solidFill>
                <a:srgbClr val="000000"/>
              </a:solidFill>
            </a:defRPr>
          </a:pPr>
        </a:p>
      </c:txPr>
    </c:title>
    <c:plotArea>
      <c:layout>
        <c:manualLayout>
          <c:xMode val="edge"/>
          <c:yMode val="edge"/>
          <c:x val="0.297"/>
          <c:y val="0.347"/>
          <c:w val="0.28325"/>
          <c:h val="0.4405"/>
        </c:manualLayout>
      </c:layout>
      <c:pieChart>
        <c:varyColors val="1"/>
        <c:ser>
          <c:idx val="0"/>
          <c:order val="0"/>
          <c:tx>
            <c:strRef>
              <c:f>'9902圖表 '!$A$9</c:f>
              <c:strCache>
                <c:ptCount val="1"/>
                <c:pt idx="0">
                  <c:v>【三】營養午餐的清潔衛生我覺得滿意</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numFmt formatCode="0%" sourceLinked="0"/>
            <c:showLegendKey val="0"/>
            <c:showVal val="0"/>
            <c:showBubbleSize val="0"/>
            <c:showCatName val="1"/>
            <c:showSerName val="0"/>
            <c:showLeaderLines val="1"/>
            <c:showPercent val="1"/>
          </c:dLbls>
          <c:cat>
            <c:strRef>
              <c:f>'9902圖表 '!$B$9:$B$11</c:f>
              <c:strCache/>
            </c:strRef>
          </c:cat>
          <c:val>
            <c:numRef>
              <c:f>'9902圖表 '!$AP$9:$AP$11</c:f>
              <c:numCache>
                <c:ptCount val="3"/>
                <c:pt idx="0">
                  <c:v>0</c:v>
                </c:pt>
                <c:pt idx="1">
                  <c:v>0</c:v>
                </c:pt>
                <c:pt idx="2">
                  <c:v>0</c:v>
                </c:pt>
              </c:numCache>
            </c:numRef>
          </c:val>
        </c:ser>
      </c:pieChart>
      <c:spPr>
        <a:noFill/>
        <a:ln>
          <a:noFill/>
        </a:ln>
      </c:spPr>
    </c:plotArea>
    <c:legend>
      <c:legendPos val="r"/>
      <c:layout>
        <c:manualLayout>
          <c:xMode val="edge"/>
          <c:yMode val="edge"/>
          <c:x val="0.87925"/>
          <c:y val="0.4795"/>
          <c:w val="0.1105"/>
          <c:h val="0.1735"/>
        </c:manualLayout>
      </c:layout>
      <c:overlay val="0"/>
      <c:spPr>
        <a:solidFill>
          <a:srgbClr val="FFFFFF"/>
        </a:solidFill>
        <a:ln w="3175">
          <a:solidFill>
            <a:srgbClr val="000000"/>
          </a:solidFill>
        </a:ln>
      </c:spPr>
      <c:txPr>
        <a:bodyPr vert="horz" rot="0"/>
        <a:lstStyle/>
        <a:p>
          <a:pPr>
            <a:defRPr lang="en-US" cap="none" sz="755" b="0" i="0" u="none" baseline="0">
              <a:solidFill>
                <a:srgbClr val="000000"/>
              </a:solidFil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25"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425"/>
          <c:y val="0"/>
        </c:manualLayout>
      </c:layout>
      <c:spPr>
        <a:noFill/>
        <a:ln>
          <a:noFill/>
        </a:ln>
      </c:spPr>
      <c:txPr>
        <a:bodyPr vert="horz" rot="0"/>
        <a:lstStyle/>
        <a:p>
          <a:pPr>
            <a:defRPr lang="en-US" cap="none" sz="825" b="0" i="0" u="none" baseline="0">
              <a:solidFill>
                <a:srgbClr val="000000"/>
              </a:solidFill>
            </a:defRPr>
          </a:pPr>
        </a:p>
      </c:txPr>
    </c:title>
    <c:plotArea>
      <c:layout>
        <c:manualLayout>
          <c:xMode val="edge"/>
          <c:yMode val="edge"/>
          <c:x val="0.3035"/>
          <c:y val="0.3505"/>
          <c:w val="0.2725"/>
          <c:h val="0.43425"/>
        </c:manualLayout>
      </c:layout>
      <c:pieChart>
        <c:varyColors val="1"/>
        <c:ser>
          <c:idx val="0"/>
          <c:order val="0"/>
          <c:tx>
            <c:strRef>
              <c:f>'9902圖表 '!$A$12</c:f>
              <c:strCache>
                <c:ptCount val="1"/>
                <c:pt idx="0">
                  <c:v>【四】營養午餐供應的水果品質我覺得滿意</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numFmt formatCode="0%" sourceLinked="0"/>
            <c:showLegendKey val="0"/>
            <c:showVal val="0"/>
            <c:showBubbleSize val="0"/>
            <c:showCatName val="1"/>
            <c:showSerName val="0"/>
            <c:showLeaderLines val="1"/>
            <c:showPercent val="1"/>
          </c:dLbls>
          <c:cat>
            <c:strRef>
              <c:f>'9902圖表 '!$B$12:$B$14</c:f>
              <c:strCache/>
            </c:strRef>
          </c:cat>
          <c:val>
            <c:numRef>
              <c:f>'9902圖表 '!$AP$12:$AP$14</c:f>
              <c:numCache>
                <c:ptCount val="3"/>
                <c:pt idx="0">
                  <c:v>0</c:v>
                </c:pt>
                <c:pt idx="1">
                  <c:v>0</c:v>
                </c:pt>
                <c:pt idx="2">
                  <c:v>0</c:v>
                </c:pt>
              </c:numCache>
            </c:numRef>
          </c:val>
        </c:ser>
      </c:pieChart>
      <c:spPr>
        <a:noFill/>
        <a:ln>
          <a:noFill/>
        </a:ln>
      </c:spPr>
    </c:plotArea>
    <c:legend>
      <c:legendPos val="r"/>
      <c:layout>
        <c:manualLayout>
          <c:xMode val="edge"/>
          <c:yMode val="edge"/>
          <c:x val="0.88225"/>
          <c:y val="0.48175"/>
          <c:w val="0.10775"/>
          <c:h val="0.17425"/>
        </c:manualLayout>
      </c:layout>
      <c:overlay val="0"/>
      <c:spPr>
        <a:solidFill>
          <a:srgbClr val="FFFFFF"/>
        </a:solidFill>
        <a:ln w="3175">
          <a:solidFill>
            <a:srgbClr val="000000"/>
          </a:solidFill>
        </a:ln>
      </c:spPr>
      <c:txPr>
        <a:bodyPr vert="horz" rot="0"/>
        <a:lstStyle/>
        <a:p>
          <a:pPr>
            <a:defRPr lang="en-US" cap="none" sz="755" b="0" i="0" u="none" baseline="0">
              <a:solidFill>
                <a:srgbClr val="000000"/>
              </a:solidFill>
            </a:defRPr>
          </a:pPr>
        </a:p>
      </c:txPr>
    </c:legend>
    <c:plotVisOnly val="1"/>
    <c:dispBlanksAs val="zero"/>
    <c:showDLblsOverMax val="0"/>
  </c:chart>
  <c:spPr>
    <a:solidFill>
      <a:srgbClr val="FFFFFF"/>
    </a:solidFill>
    <a:ln w="3175">
      <a:solidFill>
        <a:srgbClr val="000000"/>
      </a:solidFill>
    </a:ln>
  </c:spPr>
  <c:txPr>
    <a:bodyPr vert="horz" rot="0"/>
    <a:lstStyle/>
    <a:p>
      <a:pPr>
        <a:defRPr lang="en-US" cap="none" sz="82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chart" Target="/xl/charts/chart13.xml" /><Relationship Id="rId4" Type="http://schemas.openxmlformats.org/officeDocument/2006/relationships/chart" Target="/xl/charts/chart14.xml" /><Relationship Id="rId5" Type="http://schemas.openxmlformats.org/officeDocument/2006/relationships/chart" Target="/xl/charts/chart1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chart" Target="/xl/charts/chart17.xml" /><Relationship Id="rId3" Type="http://schemas.openxmlformats.org/officeDocument/2006/relationships/chart" Target="/xl/charts/chart18.xml" /><Relationship Id="rId4" Type="http://schemas.openxmlformats.org/officeDocument/2006/relationships/chart" Target="/xl/charts/chart19.xml" /><Relationship Id="rId5" Type="http://schemas.openxmlformats.org/officeDocument/2006/relationships/chart" Target="/xl/charts/chart20.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chart" Target="/xl/charts/chart22.xml" /><Relationship Id="rId3" Type="http://schemas.openxmlformats.org/officeDocument/2006/relationships/chart" Target="/xl/charts/chart23.xml" /><Relationship Id="rId4" Type="http://schemas.openxmlformats.org/officeDocument/2006/relationships/chart" Target="/xl/charts/chart24.xml" /><Relationship Id="rId5" Type="http://schemas.openxmlformats.org/officeDocument/2006/relationships/chart" Target="/xl/charts/chart2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9525</xdr:rowOff>
    </xdr:from>
    <xdr:to>
      <xdr:col>13</xdr:col>
      <xdr:colOff>28575</xdr:colOff>
      <xdr:row>24</xdr:row>
      <xdr:rowOff>238125</xdr:rowOff>
    </xdr:to>
    <xdr:graphicFrame>
      <xdr:nvGraphicFramePr>
        <xdr:cNvPr id="1" name="圖表 2"/>
        <xdr:cNvGraphicFramePr/>
      </xdr:nvGraphicFramePr>
      <xdr:xfrm>
        <a:off x="0" y="6324600"/>
        <a:ext cx="4505325" cy="2828925"/>
      </xdr:xfrm>
      <a:graphic>
        <a:graphicData uri="http://schemas.openxmlformats.org/drawingml/2006/chart">
          <c:chart xmlns:c="http://schemas.openxmlformats.org/drawingml/2006/chart" r:id="rId1"/>
        </a:graphicData>
      </a:graphic>
    </xdr:graphicFrame>
    <xdr:clientData/>
  </xdr:twoCellAnchor>
  <xdr:twoCellAnchor>
    <xdr:from>
      <xdr:col>13</xdr:col>
      <xdr:colOff>28575</xdr:colOff>
      <xdr:row>17</xdr:row>
      <xdr:rowOff>0</xdr:rowOff>
    </xdr:from>
    <xdr:to>
      <xdr:col>31</xdr:col>
      <xdr:colOff>0</xdr:colOff>
      <xdr:row>24</xdr:row>
      <xdr:rowOff>238125</xdr:rowOff>
    </xdr:to>
    <xdr:graphicFrame>
      <xdr:nvGraphicFramePr>
        <xdr:cNvPr id="2" name="圖表 3"/>
        <xdr:cNvGraphicFramePr/>
      </xdr:nvGraphicFramePr>
      <xdr:xfrm>
        <a:off x="4505325" y="6315075"/>
        <a:ext cx="4600575" cy="28384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24</xdr:row>
      <xdr:rowOff>209550</xdr:rowOff>
    </xdr:from>
    <xdr:to>
      <xdr:col>13</xdr:col>
      <xdr:colOff>28575</xdr:colOff>
      <xdr:row>31</xdr:row>
      <xdr:rowOff>361950</xdr:rowOff>
    </xdr:to>
    <xdr:graphicFrame>
      <xdr:nvGraphicFramePr>
        <xdr:cNvPr id="3" name="圖表 4"/>
        <xdr:cNvGraphicFramePr/>
      </xdr:nvGraphicFramePr>
      <xdr:xfrm>
        <a:off x="0" y="9124950"/>
        <a:ext cx="4505325" cy="2752725"/>
      </xdr:xfrm>
      <a:graphic>
        <a:graphicData uri="http://schemas.openxmlformats.org/drawingml/2006/chart">
          <c:chart xmlns:c="http://schemas.openxmlformats.org/drawingml/2006/chart" r:id="rId3"/>
        </a:graphicData>
      </a:graphic>
    </xdr:graphicFrame>
    <xdr:clientData/>
  </xdr:twoCellAnchor>
  <xdr:twoCellAnchor>
    <xdr:from>
      <xdr:col>13</xdr:col>
      <xdr:colOff>19050</xdr:colOff>
      <xdr:row>24</xdr:row>
      <xdr:rowOff>219075</xdr:rowOff>
    </xdr:from>
    <xdr:to>
      <xdr:col>31</xdr:col>
      <xdr:colOff>19050</xdr:colOff>
      <xdr:row>31</xdr:row>
      <xdr:rowOff>361950</xdr:rowOff>
    </xdr:to>
    <xdr:graphicFrame>
      <xdr:nvGraphicFramePr>
        <xdr:cNvPr id="4" name="圖表 5"/>
        <xdr:cNvGraphicFramePr/>
      </xdr:nvGraphicFramePr>
      <xdr:xfrm>
        <a:off x="4495800" y="9134475"/>
        <a:ext cx="4629150" cy="274320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32</xdr:row>
      <xdr:rowOff>9525</xdr:rowOff>
    </xdr:from>
    <xdr:to>
      <xdr:col>13</xdr:col>
      <xdr:colOff>28575</xdr:colOff>
      <xdr:row>40</xdr:row>
      <xdr:rowOff>152400</xdr:rowOff>
    </xdr:to>
    <xdr:graphicFrame>
      <xdr:nvGraphicFramePr>
        <xdr:cNvPr id="5" name="圖表 6"/>
        <xdr:cNvGraphicFramePr/>
      </xdr:nvGraphicFramePr>
      <xdr:xfrm>
        <a:off x="0" y="11896725"/>
        <a:ext cx="4505325" cy="3114675"/>
      </xdr:xfrm>
      <a:graphic>
        <a:graphicData uri="http://schemas.openxmlformats.org/drawingml/2006/chart">
          <c:chart xmlns:c="http://schemas.openxmlformats.org/drawingml/2006/chart" r:id="rId5"/>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9525</xdr:rowOff>
    </xdr:from>
    <xdr:to>
      <xdr:col>13</xdr:col>
      <xdr:colOff>28575</xdr:colOff>
      <xdr:row>24</xdr:row>
      <xdr:rowOff>238125</xdr:rowOff>
    </xdr:to>
    <xdr:graphicFrame>
      <xdr:nvGraphicFramePr>
        <xdr:cNvPr id="1" name="圖表 1"/>
        <xdr:cNvGraphicFramePr/>
      </xdr:nvGraphicFramePr>
      <xdr:xfrm>
        <a:off x="0" y="6324600"/>
        <a:ext cx="4505325" cy="2828925"/>
      </xdr:xfrm>
      <a:graphic>
        <a:graphicData uri="http://schemas.openxmlformats.org/drawingml/2006/chart">
          <c:chart xmlns:c="http://schemas.openxmlformats.org/drawingml/2006/chart" r:id="rId1"/>
        </a:graphicData>
      </a:graphic>
    </xdr:graphicFrame>
    <xdr:clientData/>
  </xdr:twoCellAnchor>
  <xdr:twoCellAnchor>
    <xdr:from>
      <xdr:col>13</xdr:col>
      <xdr:colOff>28575</xdr:colOff>
      <xdr:row>17</xdr:row>
      <xdr:rowOff>0</xdr:rowOff>
    </xdr:from>
    <xdr:to>
      <xdr:col>31</xdr:col>
      <xdr:colOff>0</xdr:colOff>
      <xdr:row>24</xdr:row>
      <xdr:rowOff>238125</xdr:rowOff>
    </xdr:to>
    <xdr:graphicFrame>
      <xdr:nvGraphicFramePr>
        <xdr:cNvPr id="2" name="圖表 2"/>
        <xdr:cNvGraphicFramePr/>
      </xdr:nvGraphicFramePr>
      <xdr:xfrm>
        <a:off x="4505325" y="6315075"/>
        <a:ext cx="4600575" cy="28384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24</xdr:row>
      <xdr:rowOff>209550</xdr:rowOff>
    </xdr:from>
    <xdr:to>
      <xdr:col>13</xdr:col>
      <xdr:colOff>28575</xdr:colOff>
      <xdr:row>31</xdr:row>
      <xdr:rowOff>361950</xdr:rowOff>
    </xdr:to>
    <xdr:graphicFrame>
      <xdr:nvGraphicFramePr>
        <xdr:cNvPr id="3" name="圖表 3"/>
        <xdr:cNvGraphicFramePr/>
      </xdr:nvGraphicFramePr>
      <xdr:xfrm>
        <a:off x="0" y="9124950"/>
        <a:ext cx="4505325" cy="2752725"/>
      </xdr:xfrm>
      <a:graphic>
        <a:graphicData uri="http://schemas.openxmlformats.org/drawingml/2006/chart">
          <c:chart xmlns:c="http://schemas.openxmlformats.org/drawingml/2006/chart" r:id="rId3"/>
        </a:graphicData>
      </a:graphic>
    </xdr:graphicFrame>
    <xdr:clientData/>
  </xdr:twoCellAnchor>
  <xdr:twoCellAnchor>
    <xdr:from>
      <xdr:col>13</xdr:col>
      <xdr:colOff>19050</xdr:colOff>
      <xdr:row>24</xdr:row>
      <xdr:rowOff>219075</xdr:rowOff>
    </xdr:from>
    <xdr:to>
      <xdr:col>31</xdr:col>
      <xdr:colOff>19050</xdr:colOff>
      <xdr:row>31</xdr:row>
      <xdr:rowOff>361950</xdr:rowOff>
    </xdr:to>
    <xdr:graphicFrame>
      <xdr:nvGraphicFramePr>
        <xdr:cNvPr id="4" name="圖表 4"/>
        <xdr:cNvGraphicFramePr/>
      </xdr:nvGraphicFramePr>
      <xdr:xfrm>
        <a:off x="4495800" y="9134475"/>
        <a:ext cx="4629150" cy="274320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32</xdr:row>
      <xdr:rowOff>9525</xdr:rowOff>
    </xdr:from>
    <xdr:to>
      <xdr:col>13</xdr:col>
      <xdr:colOff>28575</xdr:colOff>
      <xdr:row>40</xdr:row>
      <xdr:rowOff>152400</xdr:rowOff>
    </xdr:to>
    <xdr:graphicFrame>
      <xdr:nvGraphicFramePr>
        <xdr:cNvPr id="5" name="圖表 5"/>
        <xdr:cNvGraphicFramePr/>
      </xdr:nvGraphicFramePr>
      <xdr:xfrm>
        <a:off x="0" y="11896725"/>
        <a:ext cx="4505325" cy="3114675"/>
      </xdr:xfrm>
      <a:graphic>
        <a:graphicData uri="http://schemas.openxmlformats.org/drawingml/2006/chart">
          <c:chart xmlns:c="http://schemas.openxmlformats.org/drawingml/2006/chart" r:id="rId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9525</xdr:rowOff>
    </xdr:from>
    <xdr:to>
      <xdr:col>13</xdr:col>
      <xdr:colOff>28575</xdr:colOff>
      <xdr:row>24</xdr:row>
      <xdr:rowOff>238125</xdr:rowOff>
    </xdr:to>
    <xdr:graphicFrame>
      <xdr:nvGraphicFramePr>
        <xdr:cNvPr id="1" name="圖表 1"/>
        <xdr:cNvGraphicFramePr/>
      </xdr:nvGraphicFramePr>
      <xdr:xfrm>
        <a:off x="0" y="6324600"/>
        <a:ext cx="4505325" cy="2828925"/>
      </xdr:xfrm>
      <a:graphic>
        <a:graphicData uri="http://schemas.openxmlformats.org/drawingml/2006/chart">
          <c:chart xmlns:c="http://schemas.openxmlformats.org/drawingml/2006/chart" r:id="rId1"/>
        </a:graphicData>
      </a:graphic>
    </xdr:graphicFrame>
    <xdr:clientData/>
  </xdr:twoCellAnchor>
  <xdr:twoCellAnchor>
    <xdr:from>
      <xdr:col>13</xdr:col>
      <xdr:colOff>28575</xdr:colOff>
      <xdr:row>17</xdr:row>
      <xdr:rowOff>0</xdr:rowOff>
    </xdr:from>
    <xdr:to>
      <xdr:col>31</xdr:col>
      <xdr:colOff>0</xdr:colOff>
      <xdr:row>24</xdr:row>
      <xdr:rowOff>238125</xdr:rowOff>
    </xdr:to>
    <xdr:graphicFrame>
      <xdr:nvGraphicFramePr>
        <xdr:cNvPr id="2" name="圖表 2"/>
        <xdr:cNvGraphicFramePr/>
      </xdr:nvGraphicFramePr>
      <xdr:xfrm>
        <a:off x="4505325" y="6315075"/>
        <a:ext cx="4600575" cy="28384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24</xdr:row>
      <xdr:rowOff>209550</xdr:rowOff>
    </xdr:from>
    <xdr:to>
      <xdr:col>13</xdr:col>
      <xdr:colOff>28575</xdr:colOff>
      <xdr:row>31</xdr:row>
      <xdr:rowOff>361950</xdr:rowOff>
    </xdr:to>
    <xdr:graphicFrame>
      <xdr:nvGraphicFramePr>
        <xdr:cNvPr id="3" name="圖表 3"/>
        <xdr:cNvGraphicFramePr/>
      </xdr:nvGraphicFramePr>
      <xdr:xfrm>
        <a:off x="0" y="9124950"/>
        <a:ext cx="4505325" cy="2752725"/>
      </xdr:xfrm>
      <a:graphic>
        <a:graphicData uri="http://schemas.openxmlformats.org/drawingml/2006/chart">
          <c:chart xmlns:c="http://schemas.openxmlformats.org/drawingml/2006/chart" r:id="rId3"/>
        </a:graphicData>
      </a:graphic>
    </xdr:graphicFrame>
    <xdr:clientData/>
  </xdr:twoCellAnchor>
  <xdr:twoCellAnchor>
    <xdr:from>
      <xdr:col>13</xdr:col>
      <xdr:colOff>19050</xdr:colOff>
      <xdr:row>24</xdr:row>
      <xdr:rowOff>219075</xdr:rowOff>
    </xdr:from>
    <xdr:to>
      <xdr:col>31</xdr:col>
      <xdr:colOff>19050</xdr:colOff>
      <xdr:row>31</xdr:row>
      <xdr:rowOff>361950</xdr:rowOff>
    </xdr:to>
    <xdr:graphicFrame>
      <xdr:nvGraphicFramePr>
        <xdr:cNvPr id="4" name="圖表 4"/>
        <xdr:cNvGraphicFramePr/>
      </xdr:nvGraphicFramePr>
      <xdr:xfrm>
        <a:off x="4495800" y="9134475"/>
        <a:ext cx="4629150" cy="274320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32</xdr:row>
      <xdr:rowOff>9525</xdr:rowOff>
    </xdr:from>
    <xdr:to>
      <xdr:col>13</xdr:col>
      <xdr:colOff>28575</xdr:colOff>
      <xdr:row>40</xdr:row>
      <xdr:rowOff>152400</xdr:rowOff>
    </xdr:to>
    <xdr:graphicFrame>
      <xdr:nvGraphicFramePr>
        <xdr:cNvPr id="5" name="圖表 5"/>
        <xdr:cNvGraphicFramePr/>
      </xdr:nvGraphicFramePr>
      <xdr:xfrm>
        <a:off x="0" y="11896725"/>
        <a:ext cx="4505325" cy="3114675"/>
      </xdr:xfrm>
      <a:graphic>
        <a:graphicData uri="http://schemas.openxmlformats.org/drawingml/2006/chart">
          <c:chart xmlns:c="http://schemas.openxmlformats.org/drawingml/2006/chart" r:id="rId5"/>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16</xdr:row>
      <xdr:rowOff>361950</xdr:rowOff>
    </xdr:from>
    <xdr:to>
      <xdr:col>13</xdr:col>
      <xdr:colOff>28575</xdr:colOff>
      <xdr:row>24</xdr:row>
      <xdr:rowOff>219075</xdr:rowOff>
    </xdr:to>
    <xdr:graphicFrame>
      <xdr:nvGraphicFramePr>
        <xdr:cNvPr id="1" name="圖表 1"/>
        <xdr:cNvGraphicFramePr/>
      </xdr:nvGraphicFramePr>
      <xdr:xfrm>
        <a:off x="0" y="6305550"/>
        <a:ext cx="4505325" cy="2828925"/>
      </xdr:xfrm>
      <a:graphic>
        <a:graphicData uri="http://schemas.openxmlformats.org/drawingml/2006/chart">
          <c:chart xmlns:c="http://schemas.openxmlformats.org/drawingml/2006/chart" r:id="rId1"/>
        </a:graphicData>
      </a:graphic>
    </xdr:graphicFrame>
    <xdr:clientData/>
  </xdr:twoCellAnchor>
  <xdr:twoCellAnchor>
    <xdr:from>
      <xdr:col>13</xdr:col>
      <xdr:colOff>28575</xdr:colOff>
      <xdr:row>17</xdr:row>
      <xdr:rowOff>0</xdr:rowOff>
    </xdr:from>
    <xdr:to>
      <xdr:col>31</xdr:col>
      <xdr:colOff>0</xdr:colOff>
      <xdr:row>24</xdr:row>
      <xdr:rowOff>238125</xdr:rowOff>
    </xdr:to>
    <xdr:graphicFrame>
      <xdr:nvGraphicFramePr>
        <xdr:cNvPr id="2" name="圖表 2"/>
        <xdr:cNvGraphicFramePr/>
      </xdr:nvGraphicFramePr>
      <xdr:xfrm>
        <a:off x="4505325" y="6315075"/>
        <a:ext cx="4600575" cy="28384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24</xdr:row>
      <xdr:rowOff>209550</xdr:rowOff>
    </xdr:from>
    <xdr:to>
      <xdr:col>13</xdr:col>
      <xdr:colOff>28575</xdr:colOff>
      <xdr:row>31</xdr:row>
      <xdr:rowOff>361950</xdr:rowOff>
    </xdr:to>
    <xdr:graphicFrame>
      <xdr:nvGraphicFramePr>
        <xdr:cNvPr id="3" name="圖表 3"/>
        <xdr:cNvGraphicFramePr/>
      </xdr:nvGraphicFramePr>
      <xdr:xfrm>
        <a:off x="0" y="9124950"/>
        <a:ext cx="4505325" cy="2752725"/>
      </xdr:xfrm>
      <a:graphic>
        <a:graphicData uri="http://schemas.openxmlformats.org/drawingml/2006/chart">
          <c:chart xmlns:c="http://schemas.openxmlformats.org/drawingml/2006/chart" r:id="rId3"/>
        </a:graphicData>
      </a:graphic>
    </xdr:graphicFrame>
    <xdr:clientData/>
  </xdr:twoCellAnchor>
  <xdr:twoCellAnchor>
    <xdr:from>
      <xdr:col>13</xdr:col>
      <xdr:colOff>19050</xdr:colOff>
      <xdr:row>24</xdr:row>
      <xdr:rowOff>219075</xdr:rowOff>
    </xdr:from>
    <xdr:to>
      <xdr:col>31</xdr:col>
      <xdr:colOff>19050</xdr:colOff>
      <xdr:row>31</xdr:row>
      <xdr:rowOff>361950</xdr:rowOff>
    </xdr:to>
    <xdr:graphicFrame>
      <xdr:nvGraphicFramePr>
        <xdr:cNvPr id="4" name="圖表 4"/>
        <xdr:cNvGraphicFramePr/>
      </xdr:nvGraphicFramePr>
      <xdr:xfrm>
        <a:off x="4495800" y="9134475"/>
        <a:ext cx="4629150" cy="274320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32</xdr:row>
      <xdr:rowOff>9525</xdr:rowOff>
    </xdr:from>
    <xdr:to>
      <xdr:col>13</xdr:col>
      <xdr:colOff>28575</xdr:colOff>
      <xdr:row>40</xdr:row>
      <xdr:rowOff>152400</xdr:rowOff>
    </xdr:to>
    <xdr:graphicFrame>
      <xdr:nvGraphicFramePr>
        <xdr:cNvPr id="5" name="圖表 5"/>
        <xdr:cNvGraphicFramePr/>
      </xdr:nvGraphicFramePr>
      <xdr:xfrm>
        <a:off x="0" y="11896725"/>
        <a:ext cx="4505325" cy="3114675"/>
      </xdr:xfrm>
      <a:graphic>
        <a:graphicData uri="http://schemas.openxmlformats.org/drawingml/2006/chart">
          <c:chart xmlns:c="http://schemas.openxmlformats.org/drawingml/2006/chart" r:id="rId5"/>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17</xdr:row>
      <xdr:rowOff>0</xdr:rowOff>
    </xdr:from>
    <xdr:to>
      <xdr:col>7</xdr:col>
      <xdr:colOff>9525</xdr:colOff>
      <xdr:row>21</xdr:row>
      <xdr:rowOff>209550</xdr:rowOff>
    </xdr:to>
    <xdr:graphicFrame>
      <xdr:nvGraphicFramePr>
        <xdr:cNvPr id="1" name="Chart 273"/>
        <xdr:cNvGraphicFramePr/>
      </xdr:nvGraphicFramePr>
      <xdr:xfrm>
        <a:off x="0" y="6324600"/>
        <a:ext cx="2590800" cy="169545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17</xdr:row>
      <xdr:rowOff>0</xdr:rowOff>
    </xdr:from>
    <xdr:to>
      <xdr:col>18</xdr:col>
      <xdr:colOff>28575</xdr:colOff>
      <xdr:row>21</xdr:row>
      <xdr:rowOff>209550</xdr:rowOff>
    </xdr:to>
    <xdr:graphicFrame>
      <xdr:nvGraphicFramePr>
        <xdr:cNvPr id="2" name="Chart 274"/>
        <xdr:cNvGraphicFramePr/>
      </xdr:nvGraphicFramePr>
      <xdr:xfrm>
        <a:off x="2581275" y="6324600"/>
        <a:ext cx="2552700" cy="1695450"/>
      </xdr:xfrm>
      <a:graphic>
        <a:graphicData uri="http://schemas.openxmlformats.org/drawingml/2006/chart">
          <c:chart xmlns:c="http://schemas.openxmlformats.org/drawingml/2006/chart" r:id="rId2"/>
        </a:graphicData>
      </a:graphic>
    </xdr:graphicFrame>
    <xdr:clientData/>
  </xdr:twoCellAnchor>
  <xdr:twoCellAnchor>
    <xdr:from>
      <xdr:col>18</xdr:col>
      <xdr:colOff>19050</xdr:colOff>
      <xdr:row>17</xdr:row>
      <xdr:rowOff>0</xdr:rowOff>
    </xdr:from>
    <xdr:to>
      <xdr:col>29</xdr:col>
      <xdr:colOff>47625</xdr:colOff>
      <xdr:row>21</xdr:row>
      <xdr:rowOff>209550</xdr:rowOff>
    </xdr:to>
    <xdr:graphicFrame>
      <xdr:nvGraphicFramePr>
        <xdr:cNvPr id="3" name="Chart 275"/>
        <xdr:cNvGraphicFramePr/>
      </xdr:nvGraphicFramePr>
      <xdr:xfrm>
        <a:off x="5124450" y="6324600"/>
        <a:ext cx="2562225" cy="16954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21</xdr:row>
      <xdr:rowOff>200025</xdr:rowOff>
    </xdr:from>
    <xdr:to>
      <xdr:col>7</xdr:col>
      <xdr:colOff>9525</xdr:colOff>
      <xdr:row>26</xdr:row>
      <xdr:rowOff>104775</xdr:rowOff>
    </xdr:to>
    <xdr:graphicFrame>
      <xdr:nvGraphicFramePr>
        <xdr:cNvPr id="4" name="Chart 276"/>
        <xdr:cNvGraphicFramePr/>
      </xdr:nvGraphicFramePr>
      <xdr:xfrm>
        <a:off x="0" y="8010525"/>
        <a:ext cx="2590800" cy="1762125"/>
      </xdr:xfrm>
      <a:graphic>
        <a:graphicData uri="http://schemas.openxmlformats.org/drawingml/2006/chart">
          <c:chart xmlns:c="http://schemas.openxmlformats.org/drawingml/2006/chart" r:id="rId4"/>
        </a:graphicData>
      </a:graphic>
    </xdr:graphicFrame>
    <xdr:clientData/>
  </xdr:twoCellAnchor>
  <xdr:twoCellAnchor>
    <xdr:from>
      <xdr:col>7</xdr:col>
      <xdr:colOff>9525</xdr:colOff>
      <xdr:row>21</xdr:row>
      <xdr:rowOff>219075</xdr:rowOff>
    </xdr:from>
    <xdr:to>
      <xdr:col>29</xdr:col>
      <xdr:colOff>57150</xdr:colOff>
      <xdr:row>26</xdr:row>
      <xdr:rowOff>104775</xdr:rowOff>
    </xdr:to>
    <xdr:graphicFrame>
      <xdr:nvGraphicFramePr>
        <xdr:cNvPr id="5" name="Chart 277"/>
        <xdr:cNvGraphicFramePr/>
      </xdr:nvGraphicFramePr>
      <xdr:xfrm>
        <a:off x="2590800" y="8029575"/>
        <a:ext cx="5105400" cy="1743075"/>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C20"/>
  <sheetViews>
    <sheetView zoomScalePageLayoutView="0" workbookViewId="0" topLeftCell="A1">
      <selection activeCell="G12" sqref="G12"/>
    </sheetView>
  </sheetViews>
  <sheetFormatPr defaultColWidth="9.00390625" defaultRowHeight="29.25" customHeight="1"/>
  <cols>
    <col min="1" max="1" width="12.75390625" style="45" customWidth="1"/>
    <col min="2" max="3" width="6.125" style="45" customWidth="1"/>
    <col min="4" max="4" width="3.375" style="45" customWidth="1"/>
    <col min="5" max="5" width="3.375" style="46" customWidth="1"/>
    <col min="6" max="26" width="3.375" style="45" customWidth="1"/>
    <col min="27" max="28" width="6.375" style="45" customWidth="1"/>
    <col min="29" max="29" width="8.125" style="45" customWidth="1"/>
    <col min="30" max="16384" width="9.00390625" style="45" customWidth="1"/>
  </cols>
  <sheetData>
    <row r="1" spans="1:29" ht="29.25" customHeight="1" thickBot="1">
      <c r="A1" s="154" t="s">
        <v>37</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row>
    <row r="2" spans="1:29" ht="29.25" customHeight="1" thickBot="1">
      <c r="A2" s="80" t="s">
        <v>34</v>
      </c>
      <c r="B2" s="63" t="s">
        <v>35</v>
      </c>
      <c r="C2" s="64" t="s">
        <v>14</v>
      </c>
      <c r="D2" s="50">
        <v>701</v>
      </c>
      <c r="E2" s="49">
        <v>702</v>
      </c>
      <c r="F2" s="49">
        <v>703</v>
      </c>
      <c r="G2" s="49">
        <v>704</v>
      </c>
      <c r="H2" s="49">
        <v>705</v>
      </c>
      <c r="I2" s="49">
        <v>706</v>
      </c>
      <c r="J2" s="49">
        <v>707</v>
      </c>
      <c r="K2" s="49">
        <v>708</v>
      </c>
      <c r="L2" s="49">
        <v>710</v>
      </c>
      <c r="M2" s="49">
        <v>711</v>
      </c>
      <c r="N2" s="49">
        <v>712</v>
      </c>
      <c r="O2" s="49">
        <v>801</v>
      </c>
      <c r="P2" s="49">
        <v>802</v>
      </c>
      <c r="Q2" s="49">
        <v>803</v>
      </c>
      <c r="R2" s="49">
        <v>805</v>
      </c>
      <c r="S2" s="49">
        <v>806</v>
      </c>
      <c r="T2" s="49">
        <v>901</v>
      </c>
      <c r="U2" s="49">
        <v>902</v>
      </c>
      <c r="V2" s="49">
        <v>903</v>
      </c>
      <c r="W2" s="49">
        <v>904</v>
      </c>
      <c r="X2" s="49">
        <v>905</v>
      </c>
      <c r="Y2" s="49">
        <v>906</v>
      </c>
      <c r="Z2" s="52" t="s">
        <v>33</v>
      </c>
      <c r="AA2" s="54" t="s">
        <v>30</v>
      </c>
      <c r="AB2" s="58" t="s">
        <v>31</v>
      </c>
      <c r="AC2" s="65" t="s">
        <v>32</v>
      </c>
    </row>
    <row r="3" spans="1:29" ht="29.25" customHeight="1">
      <c r="A3" s="156" t="s">
        <v>15</v>
      </c>
      <c r="B3" s="57" t="s">
        <v>16</v>
      </c>
      <c r="C3" s="66">
        <v>85</v>
      </c>
      <c r="D3" s="51">
        <v>1</v>
      </c>
      <c r="E3" s="47">
        <v>3</v>
      </c>
      <c r="F3" s="47">
        <v>1</v>
      </c>
      <c r="G3" s="47">
        <v>1</v>
      </c>
      <c r="H3" s="47">
        <v>0</v>
      </c>
      <c r="I3" s="47">
        <v>0</v>
      </c>
      <c r="J3" s="47">
        <v>1</v>
      </c>
      <c r="K3" s="47">
        <v>0</v>
      </c>
      <c r="L3" s="47">
        <v>2</v>
      </c>
      <c r="M3" s="47">
        <v>1</v>
      </c>
      <c r="N3" s="47">
        <v>3</v>
      </c>
      <c r="O3" s="47">
        <v>0</v>
      </c>
      <c r="P3" s="47">
        <v>0</v>
      </c>
      <c r="Q3" s="47">
        <v>5</v>
      </c>
      <c r="R3" s="47">
        <v>5</v>
      </c>
      <c r="S3" s="47">
        <v>0</v>
      </c>
      <c r="T3" s="47">
        <v>0</v>
      </c>
      <c r="U3" s="47">
        <v>20</v>
      </c>
      <c r="V3" s="47">
        <v>0</v>
      </c>
      <c r="W3" s="47">
        <v>0</v>
      </c>
      <c r="X3" s="47">
        <v>0</v>
      </c>
      <c r="Y3" s="47">
        <v>0</v>
      </c>
      <c r="Z3" s="53">
        <v>5</v>
      </c>
      <c r="AA3" s="55">
        <f>SUM(D3:Z3)</f>
        <v>48</v>
      </c>
      <c r="AB3" s="148">
        <f>SUM(AA3:AA5)</f>
        <v>671</v>
      </c>
      <c r="AC3" s="67">
        <f>AA3/AB3</f>
        <v>0.07153502235469449</v>
      </c>
    </row>
    <row r="4" spans="1:29" s="71" customFormat="1" ht="29.25" customHeight="1">
      <c r="A4" s="157"/>
      <c r="B4" s="68" t="s">
        <v>17</v>
      </c>
      <c r="C4" s="69">
        <v>80</v>
      </c>
      <c r="D4" s="59">
        <v>15</v>
      </c>
      <c r="E4" s="60">
        <v>29</v>
      </c>
      <c r="F4" s="60">
        <v>20</v>
      </c>
      <c r="G4" s="60">
        <v>6</v>
      </c>
      <c r="H4" s="60">
        <v>19</v>
      </c>
      <c r="I4" s="60">
        <v>21</v>
      </c>
      <c r="J4" s="60">
        <v>13</v>
      </c>
      <c r="K4" s="60">
        <v>24</v>
      </c>
      <c r="L4" s="60">
        <v>19</v>
      </c>
      <c r="M4" s="60">
        <v>28</v>
      </c>
      <c r="N4" s="60">
        <v>13</v>
      </c>
      <c r="O4" s="60">
        <v>0</v>
      </c>
      <c r="P4" s="60">
        <v>11</v>
      </c>
      <c r="Q4" s="60">
        <v>12</v>
      </c>
      <c r="R4" s="60">
        <v>19</v>
      </c>
      <c r="S4" s="60">
        <v>17</v>
      </c>
      <c r="T4" s="60">
        <v>22</v>
      </c>
      <c r="U4" s="60">
        <v>3</v>
      </c>
      <c r="V4" s="60">
        <v>14</v>
      </c>
      <c r="W4" s="60">
        <v>16</v>
      </c>
      <c r="X4" s="60">
        <v>27</v>
      </c>
      <c r="Y4" s="60">
        <v>32</v>
      </c>
      <c r="Z4" s="61">
        <v>3</v>
      </c>
      <c r="AA4" s="62">
        <f aca="true" t="shared" si="0" ref="AA4:AA17">SUM(D4:Z4)</f>
        <v>383</v>
      </c>
      <c r="AB4" s="148"/>
      <c r="AC4" s="70">
        <f>AA4/AB3</f>
        <v>0.5707898658718331</v>
      </c>
    </row>
    <row r="5" spans="1:29" ht="29.25" customHeight="1" thickBot="1">
      <c r="A5" s="158"/>
      <c r="B5" s="72" t="s">
        <v>18</v>
      </c>
      <c r="C5" s="66">
        <v>75</v>
      </c>
      <c r="D5" s="51">
        <v>11</v>
      </c>
      <c r="E5" s="47">
        <v>2</v>
      </c>
      <c r="F5" s="47">
        <v>13</v>
      </c>
      <c r="G5" s="47">
        <v>26</v>
      </c>
      <c r="H5" s="47">
        <v>14</v>
      </c>
      <c r="I5" s="47">
        <v>13</v>
      </c>
      <c r="J5" s="47">
        <v>19</v>
      </c>
      <c r="K5" s="47">
        <v>10</v>
      </c>
      <c r="L5" s="47">
        <v>13</v>
      </c>
      <c r="M5" s="47">
        <v>3</v>
      </c>
      <c r="N5" s="47">
        <v>18</v>
      </c>
      <c r="O5" s="47">
        <v>23</v>
      </c>
      <c r="P5" s="47">
        <v>10</v>
      </c>
      <c r="Q5" s="47">
        <v>5</v>
      </c>
      <c r="R5" s="47">
        <v>2</v>
      </c>
      <c r="S5" s="47">
        <v>14</v>
      </c>
      <c r="T5" s="47">
        <v>3</v>
      </c>
      <c r="U5" s="47">
        <v>2</v>
      </c>
      <c r="V5" s="47">
        <v>7</v>
      </c>
      <c r="W5" s="47">
        <v>20</v>
      </c>
      <c r="X5" s="47">
        <v>7</v>
      </c>
      <c r="Y5" s="47">
        <v>5</v>
      </c>
      <c r="Z5" s="53"/>
      <c r="AA5" s="55">
        <f t="shared" si="0"/>
        <v>240</v>
      </c>
      <c r="AB5" s="153"/>
      <c r="AC5" s="73">
        <f>AA5/AB3</f>
        <v>0.35767511177347244</v>
      </c>
    </row>
    <row r="6" spans="1:29" s="71" customFormat="1" ht="29.25" customHeight="1">
      <c r="A6" s="150" t="s">
        <v>19</v>
      </c>
      <c r="B6" s="74" t="s">
        <v>16</v>
      </c>
      <c r="C6" s="69">
        <v>85</v>
      </c>
      <c r="D6" s="59">
        <v>11</v>
      </c>
      <c r="E6" s="60">
        <v>19</v>
      </c>
      <c r="F6" s="60">
        <v>24</v>
      </c>
      <c r="G6" s="60">
        <v>22</v>
      </c>
      <c r="H6" s="60">
        <v>0</v>
      </c>
      <c r="I6" s="60">
        <v>2</v>
      </c>
      <c r="J6" s="60">
        <v>30</v>
      </c>
      <c r="K6" s="60">
        <v>0</v>
      </c>
      <c r="L6" s="60">
        <v>34</v>
      </c>
      <c r="M6" s="60">
        <v>32</v>
      </c>
      <c r="N6" s="60">
        <v>18</v>
      </c>
      <c r="O6" s="60">
        <v>18</v>
      </c>
      <c r="P6" s="60">
        <v>1</v>
      </c>
      <c r="Q6" s="60">
        <v>11</v>
      </c>
      <c r="R6" s="60">
        <v>4</v>
      </c>
      <c r="S6" s="60">
        <v>17</v>
      </c>
      <c r="T6" s="60">
        <v>15</v>
      </c>
      <c r="U6" s="60">
        <v>21</v>
      </c>
      <c r="V6" s="60">
        <v>8</v>
      </c>
      <c r="W6" s="60">
        <v>0</v>
      </c>
      <c r="X6" s="60">
        <v>3</v>
      </c>
      <c r="Y6" s="60">
        <v>12</v>
      </c>
      <c r="Z6" s="61">
        <v>4</v>
      </c>
      <c r="AA6" s="62">
        <f t="shared" si="0"/>
        <v>306</v>
      </c>
      <c r="AB6" s="147">
        <f>SUM(AA6:AA8)</f>
        <v>675</v>
      </c>
      <c r="AC6" s="70">
        <f>AA6/AB6</f>
        <v>0.4533333333333333</v>
      </c>
    </row>
    <row r="7" spans="1:29" ht="29.25" customHeight="1">
      <c r="A7" s="145"/>
      <c r="B7" s="75" t="s">
        <v>17</v>
      </c>
      <c r="C7" s="66">
        <v>80</v>
      </c>
      <c r="D7" s="51">
        <v>20</v>
      </c>
      <c r="E7" s="47">
        <v>11</v>
      </c>
      <c r="F7" s="47">
        <v>7</v>
      </c>
      <c r="G7" s="47">
        <v>1</v>
      </c>
      <c r="H7" s="47">
        <v>17</v>
      </c>
      <c r="I7" s="47">
        <v>23</v>
      </c>
      <c r="J7" s="47">
        <v>1</v>
      </c>
      <c r="K7" s="47">
        <v>16</v>
      </c>
      <c r="L7" s="47">
        <v>0</v>
      </c>
      <c r="M7" s="47">
        <v>0</v>
      </c>
      <c r="N7" s="47">
        <v>9</v>
      </c>
      <c r="O7" s="47">
        <v>3</v>
      </c>
      <c r="P7" s="47">
        <v>12</v>
      </c>
      <c r="Q7" s="47">
        <v>6</v>
      </c>
      <c r="R7" s="47">
        <v>20</v>
      </c>
      <c r="S7" s="47">
        <v>8</v>
      </c>
      <c r="T7" s="47">
        <v>8</v>
      </c>
      <c r="U7" s="47">
        <v>1</v>
      </c>
      <c r="V7" s="47">
        <v>8</v>
      </c>
      <c r="W7" s="47">
        <v>36</v>
      </c>
      <c r="X7" s="47">
        <v>29</v>
      </c>
      <c r="Y7" s="47">
        <v>20</v>
      </c>
      <c r="Z7" s="53">
        <v>4</v>
      </c>
      <c r="AA7" s="55">
        <f t="shared" si="0"/>
        <v>260</v>
      </c>
      <c r="AB7" s="148"/>
      <c r="AC7" s="73">
        <f>AA7/AB6</f>
        <v>0.3851851851851852</v>
      </c>
    </row>
    <row r="8" spans="1:29" ht="29.25" customHeight="1" thickBot="1">
      <c r="A8" s="143"/>
      <c r="B8" s="72" t="s">
        <v>18</v>
      </c>
      <c r="C8" s="66">
        <v>75</v>
      </c>
      <c r="D8" s="51">
        <v>0</v>
      </c>
      <c r="E8" s="47">
        <v>4</v>
      </c>
      <c r="F8" s="47">
        <v>3</v>
      </c>
      <c r="G8" s="47">
        <v>10</v>
      </c>
      <c r="H8" s="47">
        <v>16</v>
      </c>
      <c r="I8" s="47">
        <v>9</v>
      </c>
      <c r="J8" s="47">
        <v>2</v>
      </c>
      <c r="K8" s="47">
        <v>18</v>
      </c>
      <c r="L8" s="47">
        <v>0</v>
      </c>
      <c r="M8" s="47">
        <v>0</v>
      </c>
      <c r="N8" s="47">
        <v>7</v>
      </c>
      <c r="O8" s="47">
        <v>2</v>
      </c>
      <c r="P8" s="47">
        <v>8</v>
      </c>
      <c r="Q8" s="47">
        <v>5</v>
      </c>
      <c r="R8" s="47">
        <v>2</v>
      </c>
      <c r="S8" s="47">
        <v>6</v>
      </c>
      <c r="T8" s="47">
        <v>2</v>
      </c>
      <c r="U8" s="47">
        <v>3</v>
      </c>
      <c r="V8" s="47">
        <v>5</v>
      </c>
      <c r="W8" s="47">
        <v>0</v>
      </c>
      <c r="X8" s="47">
        <v>2</v>
      </c>
      <c r="Y8" s="47">
        <v>5</v>
      </c>
      <c r="Z8" s="53"/>
      <c r="AA8" s="55">
        <f t="shared" si="0"/>
        <v>109</v>
      </c>
      <c r="AB8" s="153"/>
      <c r="AC8" s="73">
        <f>AA8/AB6</f>
        <v>0.16148148148148148</v>
      </c>
    </row>
    <row r="9" spans="1:29" ht="29.25" customHeight="1">
      <c r="A9" s="144" t="s">
        <v>20</v>
      </c>
      <c r="B9" s="76" t="s">
        <v>16</v>
      </c>
      <c r="C9" s="66">
        <v>85</v>
      </c>
      <c r="D9" s="51">
        <v>0</v>
      </c>
      <c r="E9" s="47">
        <v>0</v>
      </c>
      <c r="F9" s="47">
        <v>1</v>
      </c>
      <c r="G9" s="47">
        <v>1</v>
      </c>
      <c r="H9" s="47">
        <v>0</v>
      </c>
      <c r="I9" s="47">
        <v>0</v>
      </c>
      <c r="J9" s="47">
        <v>31</v>
      </c>
      <c r="K9" s="47">
        <v>0</v>
      </c>
      <c r="L9" s="47">
        <v>0</v>
      </c>
      <c r="M9" s="47">
        <v>10</v>
      </c>
      <c r="N9" s="47">
        <v>0</v>
      </c>
      <c r="O9" s="47">
        <v>3</v>
      </c>
      <c r="P9" s="47">
        <v>0</v>
      </c>
      <c r="Q9" s="47">
        <v>2</v>
      </c>
      <c r="R9" s="47">
        <v>4</v>
      </c>
      <c r="S9" s="47">
        <v>0</v>
      </c>
      <c r="T9" s="47">
        <v>0</v>
      </c>
      <c r="U9" s="47">
        <v>22</v>
      </c>
      <c r="V9" s="47">
        <v>0</v>
      </c>
      <c r="W9" s="47">
        <v>0</v>
      </c>
      <c r="X9" s="47">
        <v>0</v>
      </c>
      <c r="Y9" s="47">
        <v>1</v>
      </c>
      <c r="Z9" s="53">
        <v>2</v>
      </c>
      <c r="AA9" s="55">
        <f t="shared" si="0"/>
        <v>77</v>
      </c>
      <c r="AB9" s="147">
        <f>SUM(AA9:AA11)</f>
        <v>680</v>
      </c>
      <c r="AC9" s="73">
        <f>AA9/AB9</f>
        <v>0.11323529411764706</v>
      </c>
    </row>
    <row r="10" spans="1:29" ht="29.25" customHeight="1">
      <c r="A10" s="151"/>
      <c r="B10" s="75" t="s">
        <v>17</v>
      </c>
      <c r="C10" s="66">
        <v>80</v>
      </c>
      <c r="D10" s="51">
        <v>3</v>
      </c>
      <c r="E10" s="47">
        <v>4</v>
      </c>
      <c r="F10" s="47">
        <v>12</v>
      </c>
      <c r="G10" s="47">
        <v>2</v>
      </c>
      <c r="H10" s="47">
        <v>0</v>
      </c>
      <c r="I10" s="47">
        <v>0</v>
      </c>
      <c r="J10" s="47">
        <v>0</v>
      </c>
      <c r="K10" s="47">
        <v>3</v>
      </c>
      <c r="L10" s="47">
        <v>8</v>
      </c>
      <c r="M10" s="47">
        <v>17</v>
      </c>
      <c r="N10" s="47">
        <v>8</v>
      </c>
      <c r="O10" s="47">
        <v>6</v>
      </c>
      <c r="P10" s="47">
        <v>2</v>
      </c>
      <c r="Q10" s="47">
        <v>3</v>
      </c>
      <c r="R10" s="47">
        <v>9</v>
      </c>
      <c r="S10" s="47">
        <v>9</v>
      </c>
      <c r="T10" s="47">
        <v>6</v>
      </c>
      <c r="U10" s="47">
        <v>2</v>
      </c>
      <c r="V10" s="47">
        <v>0</v>
      </c>
      <c r="W10" s="47">
        <v>14</v>
      </c>
      <c r="X10" s="47">
        <v>4</v>
      </c>
      <c r="Y10" s="47">
        <v>2</v>
      </c>
      <c r="Z10" s="53">
        <v>4</v>
      </c>
      <c r="AA10" s="55">
        <f t="shared" si="0"/>
        <v>118</v>
      </c>
      <c r="AB10" s="148"/>
      <c r="AC10" s="73">
        <f>AA10/AB9</f>
        <v>0.17352941176470588</v>
      </c>
    </row>
    <row r="11" spans="1:29" s="71" customFormat="1" ht="29.25" customHeight="1" thickBot="1">
      <c r="A11" s="152"/>
      <c r="B11" s="77" t="s">
        <v>18</v>
      </c>
      <c r="C11" s="69">
        <v>75</v>
      </c>
      <c r="D11" s="59">
        <v>31</v>
      </c>
      <c r="E11" s="60">
        <v>30</v>
      </c>
      <c r="F11" s="60">
        <v>21</v>
      </c>
      <c r="G11" s="60">
        <v>30</v>
      </c>
      <c r="H11" s="60">
        <v>33</v>
      </c>
      <c r="I11" s="60">
        <v>34</v>
      </c>
      <c r="J11" s="60">
        <v>2</v>
      </c>
      <c r="K11" s="60">
        <v>31</v>
      </c>
      <c r="L11" s="60">
        <v>26</v>
      </c>
      <c r="M11" s="60">
        <v>5</v>
      </c>
      <c r="N11" s="60">
        <v>26</v>
      </c>
      <c r="O11" s="60">
        <v>14</v>
      </c>
      <c r="P11" s="60">
        <v>19</v>
      </c>
      <c r="Q11" s="60">
        <v>15</v>
      </c>
      <c r="R11" s="60">
        <v>13</v>
      </c>
      <c r="S11" s="60">
        <v>22</v>
      </c>
      <c r="T11" s="60">
        <v>19</v>
      </c>
      <c r="U11" s="60">
        <v>1</v>
      </c>
      <c r="V11" s="60">
        <v>21</v>
      </c>
      <c r="W11" s="60">
        <v>22</v>
      </c>
      <c r="X11" s="60">
        <v>34</v>
      </c>
      <c r="Y11" s="60">
        <v>34</v>
      </c>
      <c r="Z11" s="61">
        <v>2</v>
      </c>
      <c r="AA11" s="62">
        <f t="shared" si="0"/>
        <v>485</v>
      </c>
      <c r="AB11" s="153"/>
      <c r="AC11" s="70">
        <f>AA11/AB9</f>
        <v>0.7132352941176471</v>
      </c>
    </row>
    <row r="12" spans="1:29" ht="29.25" customHeight="1">
      <c r="A12" s="150" t="s">
        <v>21</v>
      </c>
      <c r="B12" s="76" t="s">
        <v>16</v>
      </c>
      <c r="C12" s="66">
        <v>85</v>
      </c>
      <c r="D12" s="51">
        <v>4</v>
      </c>
      <c r="E12" s="47">
        <v>6</v>
      </c>
      <c r="F12" s="47">
        <v>4</v>
      </c>
      <c r="G12" s="47">
        <v>7</v>
      </c>
      <c r="H12" s="47">
        <v>12</v>
      </c>
      <c r="I12" s="47">
        <v>0</v>
      </c>
      <c r="J12" s="47">
        <v>8</v>
      </c>
      <c r="K12" s="47">
        <v>1</v>
      </c>
      <c r="L12" s="47">
        <v>2</v>
      </c>
      <c r="M12" s="47">
        <v>15</v>
      </c>
      <c r="N12" s="47">
        <v>4</v>
      </c>
      <c r="O12" s="47">
        <v>2</v>
      </c>
      <c r="P12" s="47">
        <v>0</v>
      </c>
      <c r="Q12" s="47">
        <v>7</v>
      </c>
      <c r="R12" s="47">
        <v>4</v>
      </c>
      <c r="S12" s="47">
        <v>3</v>
      </c>
      <c r="T12" s="47">
        <v>7</v>
      </c>
      <c r="U12" s="47">
        <v>24</v>
      </c>
      <c r="V12" s="47">
        <v>0</v>
      </c>
      <c r="W12" s="47">
        <v>6</v>
      </c>
      <c r="X12" s="47">
        <v>0</v>
      </c>
      <c r="Y12" s="47">
        <v>1</v>
      </c>
      <c r="Z12" s="53">
        <v>3</v>
      </c>
      <c r="AA12" s="55">
        <f t="shared" si="0"/>
        <v>120</v>
      </c>
      <c r="AB12" s="147">
        <f>SUM(AA12:AA14)</f>
        <v>660</v>
      </c>
      <c r="AC12" s="73">
        <f>AA12/AB12</f>
        <v>0.18181818181818182</v>
      </c>
    </row>
    <row r="13" spans="1:29" s="71" customFormat="1" ht="29.25" customHeight="1">
      <c r="A13" s="145"/>
      <c r="B13" s="68" t="s">
        <v>17</v>
      </c>
      <c r="C13" s="69">
        <v>80</v>
      </c>
      <c r="D13" s="59">
        <v>25</v>
      </c>
      <c r="E13" s="60">
        <v>13</v>
      </c>
      <c r="F13" s="60">
        <v>3</v>
      </c>
      <c r="G13" s="60">
        <v>12</v>
      </c>
      <c r="H13" s="60">
        <v>11</v>
      </c>
      <c r="I13" s="60">
        <v>18</v>
      </c>
      <c r="J13" s="60">
        <v>13</v>
      </c>
      <c r="K13" s="60">
        <v>13</v>
      </c>
      <c r="L13" s="60">
        <v>22</v>
      </c>
      <c r="M13" s="60">
        <v>11</v>
      </c>
      <c r="N13" s="60">
        <v>12</v>
      </c>
      <c r="O13" s="60">
        <v>13</v>
      </c>
      <c r="P13" s="60">
        <v>17</v>
      </c>
      <c r="Q13" s="60">
        <v>8</v>
      </c>
      <c r="R13" s="60">
        <v>13</v>
      </c>
      <c r="S13" s="60">
        <v>24</v>
      </c>
      <c r="T13" s="60">
        <v>16</v>
      </c>
      <c r="U13" s="60">
        <v>1</v>
      </c>
      <c r="V13" s="60">
        <v>10</v>
      </c>
      <c r="W13" s="60">
        <v>16</v>
      </c>
      <c r="X13" s="60">
        <v>23</v>
      </c>
      <c r="Y13" s="60">
        <v>30</v>
      </c>
      <c r="Z13" s="61">
        <v>3</v>
      </c>
      <c r="AA13" s="62">
        <f t="shared" si="0"/>
        <v>327</v>
      </c>
      <c r="AB13" s="148"/>
      <c r="AC13" s="70">
        <f>AA13/AB12</f>
        <v>0.4954545454545455</v>
      </c>
    </row>
    <row r="14" spans="1:29" ht="29.25" customHeight="1" thickBot="1">
      <c r="A14" s="143"/>
      <c r="B14" s="72" t="s">
        <v>18</v>
      </c>
      <c r="C14" s="66">
        <v>75</v>
      </c>
      <c r="D14" s="51">
        <v>1</v>
      </c>
      <c r="E14" s="47">
        <v>15</v>
      </c>
      <c r="F14" s="47">
        <v>17</v>
      </c>
      <c r="G14" s="47">
        <v>14</v>
      </c>
      <c r="H14" s="47">
        <v>10</v>
      </c>
      <c r="I14" s="47">
        <v>16</v>
      </c>
      <c r="J14" s="47">
        <v>12</v>
      </c>
      <c r="K14" s="47">
        <v>20</v>
      </c>
      <c r="L14" s="47">
        <v>10</v>
      </c>
      <c r="M14" s="47">
        <v>6</v>
      </c>
      <c r="N14" s="47">
        <v>18</v>
      </c>
      <c r="O14" s="47">
        <v>8</v>
      </c>
      <c r="P14" s="47">
        <v>4</v>
      </c>
      <c r="Q14" s="47">
        <v>3</v>
      </c>
      <c r="R14" s="47">
        <v>9</v>
      </c>
      <c r="S14" s="47">
        <v>4</v>
      </c>
      <c r="T14" s="47">
        <v>2</v>
      </c>
      <c r="U14" s="47">
        <v>0</v>
      </c>
      <c r="V14" s="47">
        <v>11</v>
      </c>
      <c r="W14" s="47">
        <v>14</v>
      </c>
      <c r="X14" s="47">
        <v>11</v>
      </c>
      <c r="Y14" s="47">
        <v>6</v>
      </c>
      <c r="Z14" s="53">
        <v>2</v>
      </c>
      <c r="AA14" s="55">
        <f t="shared" si="0"/>
        <v>213</v>
      </c>
      <c r="AB14" s="153"/>
      <c r="AC14" s="73">
        <f>AA14/AB12</f>
        <v>0.32272727272727275</v>
      </c>
    </row>
    <row r="15" spans="1:29" ht="29.25" customHeight="1">
      <c r="A15" s="150" t="s">
        <v>22</v>
      </c>
      <c r="B15" s="76" t="s">
        <v>16</v>
      </c>
      <c r="C15" s="66">
        <v>85</v>
      </c>
      <c r="D15" s="51">
        <v>3</v>
      </c>
      <c r="E15" s="47">
        <v>2</v>
      </c>
      <c r="F15" s="47">
        <v>1</v>
      </c>
      <c r="G15" s="47">
        <v>1</v>
      </c>
      <c r="H15" s="47">
        <v>0</v>
      </c>
      <c r="I15" s="47">
        <v>0</v>
      </c>
      <c r="J15" s="47">
        <v>24</v>
      </c>
      <c r="K15" s="47">
        <v>0</v>
      </c>
      <c r="L15" s="47">
        <v>0</v>
      </c>
      <c r="M15" s="47">
        <v>5</v>
      </c>
      <c r="N15" s="47">
        <v>3</v>
      </c>
      <c r="O15" s="47">
        <v>3</v>
      </c>
      <c r="P15" s="47">
        <v>0</v>
      </c>
      <c r="Q15" s="47">
        <v>3</v>
      </c>
      <c r="R15" s="47">
        <v>2</v>
      </c>
      <c r="S15" s="47">
        <v>0</v>
      </c>
      <c r="T15" s="47">
        <v>0</v>
      </c>
      <c r="U15" s="47">
        <v>23</v>
      </c>
      <c r="V15" s="47">
        <v>0</v>
      </c>
      <c r="W15" s="47">
        <v>0</v>
      </c>
      <c r="X15" s="47">
        <v>2</v>
      </c>
      <c r="Y15" s="47">
        <v>1</v>
      </c>
      <c r="Z15" s="53">
        <v>3</v>
      </c>
      <c r="AA15" s="55">
        <f t="shared" si="0"/>
        <v>76</v>
      </c>
      <c r="AB15" s="147">
        <f>SUM(AA15:AA17)</f>
        <v>669</v>
      </c>
      <c r="AC15" s="73">
        <f>AA15/AB15</f>
        <v>0.11360239162929746</v>
      </c>
    </row>
    <row r="16" spans="1:29" s="71" customFormat="1" ht="29.25" customHeight="1">
      <c r="A16" s="145"/>
      <c r="B16" s="68" t="s">
        <v>17</v>
      </c>
      <c r="C16" s="69">
        <v>80</v>
      </c>
      <c r="D16" s="59">
        <v>23</v>
      </c>
      <c r="E16" s="60">
        <v>25</v>
      </c>
      <c r="F16" s="60">
        <v>18</v>
      </c>
      <c r="G16" s="60">
        <v>8</v>
      </c>
      <c r="H16" s="60">
        <v>20</v>
      </c>
      <c r="I16" s="60">
        <v>19</v>
      </c>
      <c r="J16" s="60">
        <v>2</v>
      </c>
      <c r="K16" s="60">
        <v>16</v>
      </c>
      <c r="L16" s="60">
        <v>23</v>
      </c>
      <c r="M16" s="60">
        <v>26</v>
      </c>
      <c r="N16" s="60">
        <v>18</v>
      </c>
      <c r="O16" s="60">
        <v>14</v>
      </c>
      <c r="P16" s="60">
        <v>5</v>
      </c>
      <c r="Q16" s="60">
        <v>10</v>
      </c>
      <c r="R16" s="60">
        <v>21</v>
      </c>
      <c r="S16" s="60">
        <v>2</v>
      </c>
      <c r="T16" s="60">
        <v>23</v>
      </c>
      <c r="U16" s="60">
        <v>2</v>
      </c>
      <c r="V16" s="60">
        <v>21</v>
      </c>
      <c r="W16" s="60">
        <v>22</v>
      </c>
      <c r="X16" s="60">
        <v>27</v>
      </c>
      <c r="Y16" s="60">
        <v>30</v>
      </c>
      <c r="Z16" s="61">
        <v>3</v>
      </c>
      <c r="AA16" s="62">
        <f t="shared" si="0"/>
        <v>378</v>
      </c>
      <c r="AB16" s="148"/>
      <c r="AC16" s="70">
        <f>AA16/AB15</f>
        <v>0.5650224215246636</v>
      </c>
    </row>
    <row r="17" spans="1:29" ht="29.25" customHeight="1" thickBot="1">
      <c r="A17" s="143"/>
      <c r="B17" s="72" t="s">
        <v>18</v>
      </c>
      <c r="C17" s="78">
        <v>75</v>
      </c>
      <c r="D17" s="81">
        <v>3</v>
      </c>
      <c r="E17" s="48">
        <v>7</v>
      </c>
      <c r="F17" s="48">
        <v>15</v>
      </c>
      <c r="G17" s="48">
        <v>24</v>
      </c>
      <c r="H17" s="48">
        <v>13</v>
      </c>
      <c r="I17" s="48">
        <v>15</v>
      </c>
      <c r="J17" s="48">
        <v>7</v>
      </c>
      <c r="K17" s="48">
        <v>18</v>
      </c>
      <c r="L17" s="48">
        <v>11</v>
      </c>
      <c r="M17" s="48">
        <v>1</v>
      </c>
      <c r="N17" s="48">
        <v>13</v>
      </c>
      <c r="O17" s="48">
        <v>6</v>
      </c>
      <c r="P17" s="48">
        <v>16</v>
      </c>
      <c r="Q17" s="48">
        <v>5</v>
      </c>
      <c r="R17" s="48">
        <v>3</v>
      </c>
      <c r="S17" s="48">
        <v>29</v>
      </c>
      <c r="T17" s="48">
        <v>2</v>
      </c>
      <c r="U17" s="48">
        <v>0</v>
      </c>
      <c r="V17" s="48">
        <v>0</v>
      </c>
      <c r="W17" s="48">
        <v>14</v>
      </c>
      <c r="X17" s="48">
        <v>5</v>
      </c>
      <c r="Y17" s="48">
        <v>6</v>
      </c>
      <c r="Z17" s="82">
        <v>2</v>
      </c>
      <c r="AA17" s="56">
        <f t="shared" si="0"/>
        <v>215</v>
      </c>
      <c r="AB17" s="149"/>
      <c r="AC17" s="79">
        <f>AA17/AB15</f>
        <v>0.3213751868460389</v>
      </c>
    </row>
    <row r="18" ht="29.25" customHeight="1">
      <c r="E18" s="45"/>
    </row>
    <row r="19" ht="29.25" customHeight="1">
      <c r="E19" s="45"/>
    </row>
    <row r="20" ht="29.25" customHeight="1">
      <c r="E20" s="45"/>
    </row>
  </sheetData>
  <sheetProtection/>
  <mergeCells count="11">
    <mergeCell ref="A1:AC1"/>
    <mergeCell ref="AB3:AB5"/>
    <mergeCell ref="A3:A5"/>
    <mergeCell ref="A6:A8"/>
    <mergeCell ref="AB6:AB8"/>
    <mergeCell ref="AB15:AB17"/>
    <mergeCell ref="A15:A17"/>
    <mergeCell ref="A9:A11"/>
    <mergeCell ref="A12:A14"/>
    <mergeCell ref="AB12:AB14"/>
    <mergeCell ref="AB9:AB11"/>
  </mergeCells>
  <printOptions/>
  <pageMargins left="0.26" right="0.31" top="1" bottom="1" header="0.5" footer="0.5"/>
  <pageSetup horizontalDpi="600" verticalDpi="600" orientation="landscape" paperSize="9" r:id="rId1"/>
  <headerFooter alignWithMargins="0">
    <oddHeader>&amp;C&amp;"Times New Roman,標準"98&amp;"標楷體,標準"學年度第&amp;"Times New Roman,標準"1&amp;"標楷體,標準"學期午餐滿意度調查表</oddHeader>
    <oddFooter>&amp;C&amp;"Times New Roman,標準"&amp;D</oddFooter>
  </headerFooter>
</worksheet>
</file>

<file path=xl/worksheets/sheet10.xml><?xml version="1.0" encoding="utf-8"?>
<worksheet xmlns="http://schemas.openxmlformats.org/spreadsheetml/2006/main" xmlns:r="http://schemas.openxmlformats.org/officeDocument/2006/relationships">
  <dimension ref="A1:AY20"/>
  <sheetViews>
    <sheetView zoomScalePageLayoutView="0" workbookViewId="0" topLeftCell="A10">
      <selection activeCell="K22" sqref="K22"/>
    </sheetView>
  </sheetViews>
  <sheetFormatPr defaultColWidth="9.00390625" defaultRowHeight="29.25" customHeight="1"/>
  <cols>
    <col min="1" max="1" width="12.75390625" style="45" customWidth="1"/>
    <col min="2" max="3" width="6.125" style="45" customWidth="1"/>
    <col min="4" max="4" width="3.375" style="45" customWidth="1"/>
    <col min="5" max="5" width="3.375" style="46" customWidth="1"/>
    <col min="6" max="43" width="3.375" style="45" customWidth="1"/>
    <col min="44" max="44" width="4.00390625" style="45" customWidth="1"/>
    <col min="45" max="45" width="3.375" style="45" customWidth="1"/>
    <col min="46" max="47" width="6.375" style="45" customWidth="1"/>
    <col min="48" max="48" width="8.125" style="45" customWidth="1"/>
    <col min="49" max="49" width="12.25390625" style="45" bestFit="1" customWidth="1"/>
    <col min="50" max="16384" width="9.00390625" style="45" customWidth="1"/>
  </cols>
  <sheetData>
    <row r="1" spans="1:48" ht="29.25" customHeight="1" thickBot="1">
      <c r="A1" s="154" t="s">
        <v>123</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213"/>
      <c r="AM1" s="213"/>
      <c r="AN1" s="213"/>
      <c r="AO1" s="213"/>
      <c r="AP1" s="213"/>
      <c r="AQ1" s="213"/>
      <c r="AR1" s="213"/>
      <c r="AS1" s="213"/>
      <c r="AT1" s="155"/>
      <c r="AU1" s="155"/>
      <c r="AV1" s="155"/>
    </row>
    <row r="2" spans="1:49" ht="29.25" customHeight="1" thickBot="1">
      <c r="A2" s="80" t="s">
        <v>94</v>
      </c>
      <c r="B2" s="63" t="s">
        <v>95</v>
      </c>
      <c r="C2" s="64" t="s">
        <v>14</v>
      </c>
      <c r="D2" s="50">
        <v>701</v>
      </c>
      <c r="E2" s="49">
        <v>702</v>
      </c>
      <c r="F2" s="49">
        <v>703</v>
      </c>
      <c r="G2" s="49">
        <v>704</v>
      </c>
      <c r="H2" s="49">
        <v>705</v>
      </c>
      <c r="I2" s="49">
        <v>706</v>
      </c>
      <c r="J2" s="49">
        <v>707</v>
      </c>
      <c r="K2" s="49">
        <v>708</v>
      </c>
      <c r="L2" s="49">
        <v>709</v>
      </c>
      <c r="M2" s="49">
        <v>710</v>
      </c>
      <c r="N2" s="49">
        <v>711</v>
      </c>
      <c r="O2" s="49">
        <v>712</v>
      </c>
      <c r="P2" s="49">
        <v>801</v>
      </c>
      <c r="Q2" s="49">
        <v>802</v>
      </c>
      <c r="R2" s="49">
        <v>803</v>
      </c>
      <c r="S2" s="49">
        <v>804</v>
      </c>
      <c r="T2" s="49">
        <v>805</v>
      </c>
      <c r="U2" s="49">
        <v>806</v>
      </c>
      <c r="V2" s="49">
        <v>807</v>
      </c>
      <c r="W2" s="49">
        <v>808</v>
      </c>
      <c r="X2" s="49">
        <v>809</v>
      </c>
      <c r="Y2" s="49">
        <v>810</v>
      </c>
      <c r="Z2" s="49">
        <v>811</v>
      </c>
      <c r="AA2" s="49">
        <v>812</v>
      </c>
      <c r="AB2" s="49">
        <v>813</v>
      </c>
      <c r="AC2" s="49">
        <v>814</v>
      </c>
      <c r="AD2" s="49">
        <v>815</v>
      </c>
      <c r="AE2" s="49">
        <v>816</v>
      </c>
      <c r="AF2" s="49">
        <v>901</v>
      </c>
      <c r="AG2" s="49">
        <v>902</v>
      </c>
      <c r="AH2" s="49">
        <v>903</v>
      </c>
      <c r="AI2" s="49">
        <v>904</v>
      </c>
      <c r="AJ2" s="49">
        <v>905</v>
      </c>
      <c r="AK2" s="49">
        <v>906</v>
      </c>
      <c r="AL2" s="102">
        <v>907</v>
      </c>
      <c r="AM2" s="102">
        <v>908</v>
      </c>
      <c r="AN2" s="102">
        <v>909</v>
      </c>
      <c r="AO2" s="102">
        <v>910</v>
      </c>
      <c r="AP2" s="102">
        <v>911</v>
      </c>
      <c r="AQ2" s="102">
        <v>912</v>
      </c>
      <c r="AR2" s="102" t="s">
        <v>96</v>
      </c>
      <c r="AS2" s="97" t="s">
        <v>97</v>
      </c>
      <c r="AT2" s="89" t="s">
        <v>98</v>
      </c>
      <c r="AU2" s="58" t="s">
        <v>99</v>
      </c>
      <c r="AV2" s="63" t="s">
        <v>100</v>
      </c>
      <c r="AW2" s="47" t="s">
        <v>101</v>
      </c>
    </row>
    <row r="3" spans="1:49" ht="29.25" customHeight="1">
      <c r="A3" s="156" t="s">
        <v>15</v>
      </c>
      <c r="B3" s="57" t="s">
        <v>16</v>
      </c>
      <c r="C3" s="66">
        <v>85</v>
      </c>
      <c r="D3" s="51">
        <v>8</v>
      </c>
      <c r="E3" s="51">
        <v>22</v>
      </c>
      <c r="F3" s="51">
        <v>0</v>
      </c>
      <c r="G3" s="47">
        <v>1</v>
      </c>
      <c r="H3" s="47">
        <v>7</v>
      </c>
      <c r="I3" s="47">
        <v>15</v>
      </c>
      <c r="J3" s="47">
        <v>0</v>
      </c>
      <c r="K3" s="47">
        <v>8</v>
      </c>
      <c r="L3" s="47">
        <v>2</v>
      </c>
      <c r="M3" s="47">
        <v>19</v>
      </c>
      <c r="N3" s="47">
        <v>3</v>
      </c>
      <c r="O3" s="47">
        <v>1</v>
      </c>
      <c r="P3" s="47">
        <v>2</v>
      </c>
      <c r="Q3" s="47">
        <v>25</v>
      </c>
      <c r="R3" s="47">
        <v>3</v>
      </c>
      <c r="S3" s="47">
        <v>3</v>
      </c>
      <c r="T3" s="47">
        <v>0</v>
      </c>
      <c r="U3" s="47">
        <v>6</v>
      </c>
      <c r="V3" s="47">
        <v>7</v>
      </c>
      <c r="W3" s="47">
        <v>7</v>
      </c>
      <c r="X3" s="47">
        <v>10</v>
      </c>
      <c r="Y3" s="47">
        <v>0</v>
      </c>
      <c r="Z3" s="47">
        <v>0</v>
      </c>
      <c r="AA3" s="47">
        <v>0</v>
      </c>
      <c r="AB3" s="47">
        <v>1</v>
      </c>
      <c r="AC3" s="47">
        <v>2</v>
      </c>
      <c r="AD3" s="47">
        <v>1</v>
      </c>
      <c r="AE3" s="47">
        <v>0</v>
      </c>
      <c r="AF3" s="47">
        <v>0</v>
      </c>
      <c r="AG3" s="47">
        <v>4</v>
      </c>
      <c r="AH3" s="47">
        <v>2</v>
      </c>
      <c r="AI3" s="47">
        <v>5</v>
      </c>
      <c r="AJ3" s="47">
        <v>0</v>
      </c>
      <c r="AK3" s="47">
        <v>0</v>
      </c>
      <c r="AL3" s="47">
        <v>11</v>
      </c>
      <c r="AM3" s="47">
        <v>4</v>
      </c>
      <c r="AN3" s="47">
        <v>19</v>
      </c>
      <c r="AO3" s="47">
        <v>1</v>
      </c>
      <c r="AP3" s="47">
        <v>7</v>
      </c>
      <c r="AQ3" s="47">
        <v>0</v>
      </c>
      <c r="AR3" s="47">
        <v>3</v>
      </c>
      <c r="AS3" s="98">
        <v>21</v>
      </c>
      <c r="AT3" s="55">
        <f aca="true" t="shared" si="0" ref="AT3:AT17">SUM(D3:AS3)</f>
        <v>230</v>
      </c>
      <c r="AU3" s="190">
        <f>SUM(AT3:AT5)</f>
        <v>1308</v>
      </c>
      <c r="AV3" s="85">
        <f>AT3/AU3</f>
        <v>0.17584097859327216</v>
      </c>
      <c r="AW3" s="197">
        <f>C3*AV3+C4*AV4+C5*AV5</f>
        <v>79.62538226299694</v>
      </c>
    </row>
    <row r="4" spans="1:49" s="71" customFormat="1" ht="29.25" customHeight="1">
      <c r="A4" s="157"/>
      <c r="B4" s="68" t="s">
        <v>17</v>
      </c>
      <c r="C4" s="69">
        <v>80</v>
      </c>
      <c r="D4" s="59">
        <v>19</v>
      </c>
      <c r="E4" s="59">
        <v>5</v>
      </c>
      <c r="F4" s="59">
        <v>18</v>
      </c>
      <c r="G4" s="60">
        <v>26</v>
      </c>
      <c r="H4" s="60">
        <v>11</v>
      </c>
      <c r="I4" s="60">
        <v>7</v>
      </c>
      <c r="J4" s="60">
        <v>16</v>
      </c>
      <c r="K4" s="60">
        <v>21</v>
      </c>
      <c r="L4" s="60">
        <v>18</v>
      </c>
      <c r="M4" s="60">
        <v>9</v>
      </c>
      <c r="N4" s="60">
        <v>24</v>
      </c>
      <c r="O4" s="60">
        <v>29</v>
      </c>
      <c r="P4" s="60">
        <v>25</v>
      </c>
      <c r="Q4" s="60">
        <v>6</v>
      </c>
      <c r="R4" s="60">
        <v>18</v>
      </c>
      <c r="S4" s="60">
        <v>25</v>
      </c>
      <c r="T4" s="60">
        <v>24</v>
      </c>
      <c r="U4" s="60">
        <v>24</v>
      </c>
      <c r="V4" s="60">
        <v>22</v>
      </c>
      <c r="W4" s="60">
        <v>15</v>
      </c>
      <c r="X4" s="60">
        <v>20</v>
      </c>
      <c r="Y4" s="60">
        <v>0</v>
      </c>
      <c r="Z4" s="60">
        <v>29</v>
      </c>
      <c r="AA4" s="60">
        <v>7</v>
      </c>
      <c r="AB4" s="60">
        <v>22</v>
      </c>
      <c r="AC4" s="60">
        <v>18</v>
      </c>
      <c r="AD4" s="60">
        <v>19</v>
      </c>
      <c r="AE4" s="60">
        <v>27</v>
      </c>
      <c r="AF4" s="60">
        <v>0</v>
      </c>
      <c r="AG4" s="60">
        <v>17</v>
      </c>
      <c r="AH4" s="60">
        <v>18</v>
      </c>
      <c r="AI4" s="60">
        <v>17</v>
      </c>
      <c r="AJ4" s="60">
        <v>31</v>
      </c>
      <c r="AK4" s="60">
        <v>16</v>
      </c>
      <c r="AL4" s="60">
        <v>22</v>
      </c>
      <c r="AM4" s="60">
        <v>25</v>
      </c>
      <c r="AN4" s="60">
        <v>16</v>
      </c>
      <c r="AO4" s="60">
        <v>32</v>
      </c>
      <c r="AP4" s="60">
        <v>25</v>
      </c>
      <c r="AQ4" s="60">
        <v>15</v>
      </c>
      <c r="AR4" s="60">
        <v>2</v>
      </c>
      <c r="AS4" s="99">
        <v>10</v>
      </c>
      <c r="AT4" s="62">
        <f t="shared" si="0"/>
        <v>750</v>
      </c>
      <c r="AU4" s="191"/>
      <c r="AV4" s="86">
        <f>AT4/AU3</f>
        <v>0.573394495412844</v>
      </c>
      <c r="AW4" s="215"/>
    </row>
    <row r="5" spans="1:49" ht="29.25" customHeight="1" thickBot="1">
      <c r="A5" s="158"/>
      <c r="B5" s="72" t="s">
        <v>18</v>
      </c>
      <c r="C5" s="66">
        <v>75</v>
      </c>
      <c r="D5" s="51">
        <v>3</v>
      </c>
      <c r="E5" s="51">
        <v>3</v>
      </c>
      <c r="F5" s="51">
        <v>13</v>
      </c>
      <c r="G5" s="47">
        <v>4</v>
      </c>
      <c r="H5" s="47">
        <v>14</v>
      </c>
      <c r="I5" s="47">
        <v>4</v>
      </c>
      <c r="J5" s="47">
        <v>14</v>
      </c>
      <c r="K5" s="47">
        <v>1</v>
      </c>
      <c r="L5" s="47">
        <v>11</v>
      </c>
      <c r="M5" s="47">
        <v>2</v>
      </c>
      <c r="N5" s="47">
        <v>3</v>
      </c>
      <c r="O5" s="47">
        <v>0</v>
      </c>
      <c r="P5" s="47">
        <v>4</v>
      </c>
      <c r="Q5" s="47">
        <v>0</v>
      </c>
      <c r="R5" s="47">
        <v>15</v>
      </c>
      <c r="S5" s="47">
        <v>2</v>
      </c>
      <c r="T5" s="47">
        <v>11</v>
      </c>
      <c r="U5" s="47">
        <v>0</v>
      </c>
      <c r="V5" s="47">
        <v>2</v>
      </c>
      <c r="W5" s="47">
        <v>8</v>
      </c>
      <c r="X5" s="47">
        <v>3</v>
      </c>
      <c r="Y5" s="47">
        <v>31</v>
      </c>
      <c r="Z5" s="47">
        <v>2</v>
      </c>
      <c r="AA5" s="47">
        <v>27</v>
      </c>
      <c r="AB5" s="47">
        <v>11</v>
      </c>
      <c r="AC5" s="47">
        <v>11</v>
      </c>
      <c r="AD5" s="47">
        <v>12</v>
      </c>
      <c r="AE5" s="47">
        <v>4</v>
      </c>
      <c r="AF5" s="47">
        <v>21</v>
      </c>
      <c r="AG5" s="47">
        <v>12</v>
      </c>
      <c r="AH5" s="47">
        <v>15</v>
      </c>
      <c r="AI5" s="47">
        <v>13</v>
      </c>
      <c r="AJ5" s="47">
        <v>5</v>
      </c>
      <c r="AK5" s="47">
        <v>19</v>
      </c>
      <c r="AL5" s="47">
        <v>0</v>
      </c>
      <c r="AM5" s="47">
        <v>7</v>
      </c>
      <c r="AN5" s="47">
        <v>1</v>
      </c>
      <c r="AO5" s="47">
        <v>0</v>
      </c>
      <c r="AP5" s="47">
        <v>0</v>
      </c>
      <c r="AQ5" s="47">
        <v>17</v>
      </c>
      <c r="AR5" s="47">
        <v>0</v>
      </c>
      <c r="AS5" s="100">
        <v>3</v>
      </c>
      <c r="AT5" s="55">
        <f t="shared" si="0"/>
        <v>328</v>
      </c>
      <c r="AU5" s="192"/>
      <c r="AV5" s="87">
        <f>AT5/AU3</f>
        <v>0.25076452599388377</v>
      </c>
      <c r="AW5" s="216"/>
    </row>
    <row r="6" spans="1:49" s="71" customFormat="1" ht="29.25" customHeight="1">
      <c r="A6" s="150" t="s">
        <v>19</v>
      </c>
      <c r="B6" s="74" t="s">
        <v>16</v>
      </c>
      <c r="C6" s="69">
        <v>85</v>
      </c>
      <c r="D6" s="59">
        <v>23</v>
      </c>
      <c r="E6" s="59">
        <v>25</v>
      </c>
      <c r="F6" s="59">
        <v>11</v>
      </c>
      <c r="G6" s="60">
        <v>20</v>
      </c>
      <c r="H6" s="60">
        <v>12</v>
      </c>
      <c r="I6" s="60">
        <v>19</v>
      </c>
      <c r="J6" s="60">
        <v>17</v>
      </c>
      <c r="K6" s="60">
        <v>27</v>
      </c>
      <c r="L6" s="60">
        <v>18</v>
      </c>
      <c r="M6" s="60">
        <v>28</v>
      </c>
      <c r="N6" s="60">
        <v>28</v>
      </c>
      <c r="O6" s="60">
        <v>29</v>
      </c>
      <c r="P6" s="60">
        <v>5</v>
      </c>
      <c r="Q6" s="60">
        <v>29</v>
      </c>
      <c r="R6" s="60">
        <v>17</v>
      </c>
      <c r="S6" s="60">
        <v>17</v>
      </c>
      <c r="T6" s="60">
        <v>0</v>
      </c>
      <c r="U6" s="60">
        <v>8</v>
      </c>
      <c r="V6" s="60">
        <v>30</v>
      </c>
      <c r="W6" s="60">
        <v>15</v>
      </c>
      <c r="X6" s="60">
        <v>21</v>
      </c>
      <c r="Y6" s="60">
        <v>0</v>
      </c>
      <c r="Z6" s="60">
        <v>0</v>
      </c>
      <c r="AA6" s="60">
        <v>0</v>
      </c>
      <c r="AB6" s="60">
        <v>15</v>
      </c>
      <c r="AC6" s="60">
        <v>18</v>
      </c>
      <c r="AD6" s="60">
        <v>15</v>
      </c>
      <c r="AE6" s="60">
        <v>25</v>
      </c>
      <c r="AF6" s="60">
        <v>2</v>
      </c>
      <c r="AG6" s="60">
        <v>14</v>
      </c>
      <c r="AH6" s="60">
        <v>4</v>
      </c>
      <c r="AI6" s="60">
        <v>17</v>
      </c>
      <c r="AJ6" s="60">
        <v>0</v>
      </c>
      <c r="AK6" s="60">
        <v>0</v>
      </c>
      <c r="AL6" s="60">
        <v>11</v>
      </c>
      <c r="AM6" s="60">
        <v>19</v>
      </c>
      <c r="AN6" s="60">
        <v>29</v>
      </c>
      <c r="AO6" s="60">
        <v>33</v>
      </c>
      <c r="AP6" s="60">
        <v>20</v>
      </c>
      <c r="AQ6" s="60">
        <v>9</v>
      </c>
      <c r="AR6" s="60">
        <v>1</v>
      </c>
      <c r="AS6" s="99">
        <v>23</v>
      </c>
      <c r="AT6" s="62">
        <f t="shared" si="0"/>
        <v>654</v>
      </c>
      <c r="AU6" s="193">
        <f>SUM(AT6:AT8)</f>
        <v>1308</v>
      </c>
      <c r="AV6" s="86">
        <f>AT6/AU6</f>
        <v>0.5</v>
      </c>
      <c r="AW6" s="200">
        <f>C6*AV6+C7*AV7+C8*AV8</f>
        <v>81.60550458715596</v>
      </c>
    </row>
    <row r="7" spans="1:49" ht="29.25" customHeight="1">
      <c r="A7" s="145"/>
      <c r="B7" s="75" t="s">
        <v>17</v>
      </c>
      <c r="C7" s="66">
        <v>80</v>
      </c>
      <c r="D7" s="51">
        <v>3</v>
      </c>
      <c r="E7" s="51">
        <v>4</v>
      </c>
      <c r="F7" s="51">
        <v>10</v>
      </c>
      <c r="G7" s="47">
        <v>7</v>
      </c>
      <c r="H7" s="47">
        <v>6</v>
      </c>
      <c r="I7" s="47">
        <v>6</v>
      </c>
      <c r="J7" s="47">
        <v>5</v>
      </c>
      <c r="K7" s="47">
        <v>3</v>
      </c>
      <c r="L7" s="47">
        <v>9</v>
      </c>
      <c r="M7" s="47">
        <v>2</v>
      </c>
      <c r="N7" s="47">
        <v>2</v>
      </c>
      <c r="O7" s="47">
        <v>1</v>
      </c>
      <c r="P7" s="47">
        <v>26</v>
      </c>
      <c r="Q7" s="47">
        <v>2</v>
      </c>
      <c r="R7" s="47">
        <v>14</v>
      </c>
      <c r="S7" s="47">
        <v>13</v>
      </c>
      <c r="T7" s="47">
        <v>27</v>
      </c>
      <c r="U7" s="47">
        <v>22</v>
      </c>
      <c r="V7" s="47">
        <v>1</v>
      </c>
      <c r="W7" s="47">
        <v>6</v>
      </c>
      <c r="X7" s="47">
        <v>8</v>
      </c>
      <c r="Y7" s="47">
        <v>0</v>
      </c>
      <c r="Z7" s="47">
        <v>31</v>
      </c>
      <c r="AA7" s="47">
        <v>22</v>
      </c>
      <c r="AB7" s="47">
        <v>9</v>
      </c>
      <c r="AC7" s="47">
        <v>9</v>
      </c>
      <c r="AD7" s="47">
        <v>14</v>
      </c>
      <c r="AE7" s="47">
        <v>4</v>
      </c>
      <c r="AF7" s="47">
        <v>5</v>
      </c>
      <c r="AG7" s="47">
        <v>13</v>
      </c>
      <c r="AH7" s="47">
        <v>18</v>
      </c>
      <c r="AI7" s="47">
        <v>1</v>
      </c>
      <c r="AJ7" s="47">
        <v>34</v>
      </c>
      <c r="AK7" s="47">
        <v>2</v>
      </c>
      <c r="AL7" s="47">
        <v>22</v>
      </c>
      <c r="AM7" s="47">
        <v>8</v>
      </c>
      <c r="AN7" s="47">
        <v>6</v>
      </c>
      <c r="AO7" s="47">
        <v>0</v>
      </c>
      <c r="AP7" s="47">
        <v>12</v>
      </c>
      <c r="AQ7" s="47">
        <v>23</v>
      </c>
      <c r="AR7" s="47">
        <v>4</v>
      </c>
      <c r="AS7" s="100">
        <v>6</v>
      </c>
      <c r="AT7" s="55">
        <f t="shared" si="0"/>
        <v>420</v>
      </c>
      <c r="AU7" s="191"/>
      <c r="AV7" s="87">
        <f>AT7/AU6</f>
        <v>0.3211009174311927</v>
      </c>
      <c r="AW7" s="215"/>
    </row>
    <row r="8" spans="1:49" ht="29.25" customHeight="1" thickBot="1">
      <c r="A8" s="143"/>
      <c r="B8" s="72" t="s">
        <v>18</v>
      </c>
      <c r="C8" s="66">
        <v>75</v>
      </c>
      <c r="D8" s="51">
        <v>4</v>
      </c>
      <c r="E8" s="51">
        <v>1</v>
      </c>
      <c r="F8" s="51">
        <v>10</v>
      </c>
      <c r="G8" s="47">
        <v>4</v>
      </c>
      <c r="H8" s="47">
        <v>14</v>
      </c>
      <c r="I8" s="47">
        <v>1</v>
      </c>
      <c r="J8" s="47">
        <v>8</v>
      </c>
      <c r="K8" s="47">
        <v>0</v>
      </c>
      <c r="L8" s="47">
        <v>4</v>
      </c>
      <c r="M8" s="47">
        <v>0</v>
      </c>
      <c r="N8" s="47">
        <v>0</v>
      </c>
      <c r="O8" s="47">
        <v>0</v>
      </c>
      <c r="P8" s="47">
        <v>0</v>
      </c>
      <c r="Q8" s="47">
        <v>0</v>
      </c>
      <c r="R8" s="47">
        <v>5</v>
      </c>
      <c r="S8" s="47">
        <v>0</v>
      </c>
      <c r="T8" s="47">
        <v>8</v>
      </c>
      <c r="U8" s="47">
        <v>0</v>
      </c>
      <c r="V8" s="47">
        <v>0</v>
      </c>
      <c r="W8" s="47">
        <v>9</v>
      </c>
      <c r="X8" s="47">
        <v>4</v>
      </c>
      <c r="Y8" s="47">
        <v>31</v>
      </c>
      <c r="Z8" s="47">
        <v>0</v>
      </c>
      <c r="AA8" s="47">
        <v>12</v>
      </c>
      <c r="AB8" s="47">
        <v>10</v>
      </c>
      <c r="AC8" s="47">
        <v>4</v>
      </c>
      <c r="AD8" s="47">
        <v>3</v>
      </c>
      <c r="AE8" s="47">
        <v>2</v>
      </c>
      <c r="AF8" s="47">
        <v>14</v>
      </c>
      <c r="AG8" s="47">
        <v>6</v>
      </c>
      <c r="AH8" s="47">
        <v>13</v>
      </c>
      <c r="AI8" s="47">
        <v>17</v>
      </c>
      <c r="AJ8" s="47">
        <v>2</v>
      </c>
      <c r="AK8" s="47">
        <v>33</v>
      </c>
      <c r="AL8" s="47">
        <v>0</v>
      </c>
      <c r="AM8" s="47">
        <v>9</v>
      </c>
      <c r="AN8" s="47">
        <v>1</v>
      </c>
      <c r="AO8" s="47">
        <v>0</v>
      </c>
      <c r="AP8" s="47">
        <v>0</v>
      </c>
      <c r="AQ8" s="47">
        <v>0</v>
      </c>
      <c r="AR8" s="47">
        <v>0</v>
      </c>
      <c r="AS8" s="100">
        <v>5</v>
      </c>
      <c r="AT8" s="55">
        <f t="shared" si="0"/>
        <v>234</v>
      </c>
      <c r="AU8" s="192"/>
      <c r="AV8" s="87">
        <f>AT8/AU6</f>
        <v>0.17889908256880735</v>
      </c>
      <c r="AW8" s="216"/>
    </row>
    <row r="9" spans="1:49" ht="29.25" customHeight="1">
      <c r="A9" s="144" t="s">
        <v>20</v>
      </c>
      <c r="B9" s="76" t="s">
        <v>16</v>
      </c>
      <c r="C9" s="66">
        <v>85</v>
      </c>
      <c r="D9" s="51">
        <v>1</v>
      </c>
      <c r="E9" s="51">
        <v>26</v>
      </c>
      <c r="F9" s="51">
        <v>1</v>
      </c>
      <c r="G9" s="47">
        <v>3</v>
      </c>
      <c r="H9" s="47">
        <v>11</v>
      </c>
      <c r="I9" s="47">
        <v>4</v>
      </c>
      <c r="J9" s="47">
        <v>14</v>
      </c>
      <c r="K9" s="47">
        <v>5</v>
      </c>
      <c r="L9" s="47">
        <v>0</v>
      </c>
      <c r="M9" s="47">
        <v>30</v>
      </c>
      <c r="N9" s="47">
        <v>12</v>
      </c>
      <c r="O9" s="47">
        <v>2</v>
      </c>
      <c r="P9" s="47">
        <v>5</v>
      </c>
      <c r="Q9" s="47">
        <v>24</v>
      </c>
      <c r="R9" s="47">
        <v>1</v>
      </c>
      <c r="S9" s="47">
        <v>12</v>
      </c>
      <c r="T9" s="47">
        <v>0</v>
      </c>
      <c r="U9" s="47">
        <v>1</v>
      </c>
      <c r="V9" s="47">
        <v>5</v>
      </c>
      <c r="W9" s="47">
        <v>6</v>
      </c>
      <c r="X9" s="47">
        <v>12</v>
      </c>
      <c r="Y9" s="47">
        <v>31</v>
      </c>
      <c r="Z9" s="47">
        <v>3</v>
      </c>
      <c r="AA9" s="47">
        <v>0</v>
      </c>
      <c r="AB9" s="47">
        <v>3</v>
      </c>
      <c r="AC9" s="47">
        <v>0</v>
      </c>
      <c r="AD9" s="47">
        <v>2</v>
      </c>
      <c r="AE9" s="47">
        <v>12</v>
      </c>
      <c r="AF9" s="47">
        <v>6</v>
      </c>
      <c r="AG9" s="47">
        <v>5</v>
      </c>
      <c r="AH9" s="47">
        <v>2</v>
      </c>
      <c r="AI9" s="47">
        <v>6</v>
      </c>
      <c r="AJ9" s="47">
        <v>0</v>
      </c>
      <c r="AK9" s="47">
        <v>0</v>
      </c>
      <c r="AL9" s="47">
        <v>11</v>
      </c>
      <c r="AM9" s="47">
        <v>1</v>
      </c>
      <c r="AN9" s="47">
        <v>22</v>
      </c>
      <c r="AO9" s="47">
        <v>1</v>
      </c>
      <c r="AP9" s="47">
        <v>16</v>
      </c>
      <c r="AQ9" s="47">
        <v>3</v>
      </c>
      <c r="AR9" s="47">
        <v>2</v>
      </c>
      <c r="AS9" s="100">
        <v>26</v>
      </c>
      <c r="AT9" s="55">
        <f t="shared" si="0"/>
        <v>327</v>
      </c>
      <c r="AU9" s="193">
        <f>SUM(AT9:AT11)</f>
        <v>1308</v>
      </c>
      <c r="AV9" s="87">
        <f>AT9/AU9</f>
        <v>0.25</v>
      </c>
      <c r="AW9" s="214">
        <f>C9*AV9+C10*AV10+C11*AV11</f>
        <v>79.89296636085626</v>
      </c>
    </row>
    <row r="10" spans="1:49" ht="29.25" customHeight="1">
      <c r="A10" s="151"/>
      <c r="B10" s="75" t="s">
        <v>17</v>
      </c>
      <c r="C10" s="66">
        <v>80</v>
      </c>
      <c r="D10" s="51">
        <v>10</v>
      </c>
      <c r="E10" s="51">
        <v>4</v>
      </c>
      <c r="F10" s="51">
        <v>13</v>
      </c>
      <c r="G10" s="47">
        <v>24</v>
      </c>
      <c r="H10" s="47">
        <v>14</v>
      </c>
      <c r="I10" s="47">
        <v>15</v>
      </c>
      <c r="J10" s="47">
        <v>6</v>
      </c>
      <c r="K10" s="47">
        <v>13</v>
      </c>
      <c r="L10" s="47">
        <v>19</v>
      </c>
      <c r="M10" s="47">
        <v>0</v>
      </c>
      <c r="N10" s="47">
        <v>15</v>
      </c>
      <c r="O10" s="47">
        <v>24</v>
      </c>
      <c r="P10" s="47">
        <v>26</v>
      </c>
      <c r="Q10" s="47">
        <v>7</v>
      </c>
      <c r="R10" s="47">
        <v>18</v>
      </c>
      <c r="S10" s="47">
        <v>16</v>
      </c>
      <c r="T10" s="47">
        <v>0</v>
      </c>
      <c r="U10" s="47">
        <v>29</v>
      </c>
      <c r="V10" s="47">
        <v>20</v>
      </c>
      <c r="W10" s="47">
        <v>16</v>
      </c>
      <c r="X10" s="47">
        <v>18</v>
      </c>
      <c r="Y10" s="47">
        <v>0</v>
      </c>
      <c r="Z10" s="47">
        <v>26</v>
      </c>
      <c r="AA10" s="47">
        <v>3</v>
      </c>
      <c r="AB10" s="47">
        <v>16</v>
      </c>
      <c r="AC10" s="47">
        <v>19</v>
      </c>
      <c r="AD10" s="47">
        <v>16</v>
      </c>
      <c r="AE10" s="47">
        <v>14</v>
      </c>
      <c r="AF10" s="47">
        <v>3</v>
      </c>
      <c r="AG10" s="47">
        <v>18</v>
      </c>
      <c r="AH10" s="47">
        <v>24</v>
      </c>
      <c r="AI10" s="47">
        <v>19</v>
      </c>
      <c r="AJ10" s="47">
        <v>12</v>
      </c>
      <c r="AK10" s="47">
        <v>0</v>
      </c>
      <c r="AL10" s="47">
        <v>22</v>
      </c>
      <c r="AM10" s="47">
        <v>27</v>
      </c>
      <c r="AN10" s="47">
        <v>13</v>
      </c>
      <c r="AO10" s="47">
        <v>32</v>
      </c>
      <c r="AP10" s="47">
        <v>16</v>
      </c>
      <c r="AQ10" s="47">
        <v>28</v>
      </c>
      <c r="AR10" s="47">
        <v>3</v>
      </c>
      <c r="AS10" s="100">
        <v>8</v>
      </c>
      <c r="AT10" s="55">
        <f t="shared" si="0"/>
        <v>626</v>
      </c>
      <c r="AU10" s="191"/>
      <c r="AV10" s="87">
        <f>AT10/AU9</f>
        <v>0.4785932721712538</v>
      </c>
      <c r="AW10" s="215"/>
    </row>
    <row r="11" spans="1:49" s="71" customFormat="1" ht="29.25" customHeight="1" thickBot="1">
      <c r="A11" s="152"/>
      <c r="B11" s="77" t="s">
        <v>18</v>
      </c>
      <c r="C11" s="69">
        <v>75</v>
      </c>
      <c r="D11" s="59">
        <v>19</v>
      </c>
      <c r="E11" s="59">
        <v>0</v>
      </c>
      <c r="F11" s="59">
        <v>17</v>
      </c>
      <c r="G11" s="60">
        <v>4</v>
      </c>
      <c r="H11" s="60">
        <v>7</v>
      </c>
      <c r="I11" s="60">
        <v>7</v>
      </c>
      <c r="J11" s="60">
        <v>10</v>
      </c>
      <c r="K11" s="60">
        <v>12</v>
      </c>
      <c r="L11" s="60">
        <v>12</v>
      </c>
      <c r="M11" s="60">
        <v>0</v>
      </c>
      <c r="N11" s="60">
        <v>3</v>
      </c>
      <c r="O11" s="60">
        <v>4</v>
      </c>
      <c r="P11" s="60">
        <v>0</v>
      </c>
      <c r="Q11" s="60">
        <v>0</v>
      </c>
      <c r="R11" s="60">
        <v>17</v>
      </c>
      <c r="S11" s="60">
        <v>2</v>
      </c>
      <c r="T11" s="60">
        <v>35</v>
      </c>
      <c r="U11" s="60">
        <v>0</v>
      </c>
      <c r="V11" s="60">
        <v>6</v>
      </c>
      <c r="W11" s="60">
        <v>8</v>
      </c>
      <c r="X11" s="60">
        <v>3</v>
      </c>
      <c r="Y11" s="60">
        <v>0</v>
      </c>
      <c r="Z11" s="60">
        <v>2</v>
      </c>
      <c r="AA11" s="60">
        <v>31</v>
      </c>
      <c r="AB11" s="60">
        <v>15</v>
      </c>
      <c r="AC11" s="60">
        <v>12</v>
      </c>
      <c r="AD11" s="60">
        <v>14</v>
      </c>
      <c r="AE11" s="60">
        <v>5</v>
      </c>
      <c r="AF11" s="60">
        <v>12</v>
      </c>
      <c r="AG11" s="60">
        <v>10</v>
      </c>
      <c r="AH11" s="60">
        <v>9</v>
      </c>
      <c r="AI11" s="60">
        <v>10</v>
      </c>
      <c r="AJ11" s="60">
        <v>24</v>
      </c>
      <c r="AK11" s="60">
        <v>35</v>
      </c>
      <c r="AL11" s="60">
        <v>0</v>
      </c>
      <c r="AM11" s="60">
        <v>8</v>
      </c>
      <c r="AN11" s="60">
        <v>1</v>
      </c>
      <c r="AO11" s="60">
        <v>0</v>
      </c>
      <c r="AP11" s="60">
        <v>0</v>
      </c>
      <c r="AQ11" s="60">
        <v>1</v>
      </c>
      <c r="AR11" s="60">
        <v>0</v>
      </c>
      <c r="AS11" s="99">
        <v>0</v>
      </c>
      <c r="AT11" s="62">
        <f t="shared" si="0"/>
        <v>355</v>
      </c>
      <c r="AU11" s="192"/>
      <c r="AV11" s="86">
        <f>AT11/AU9</f>
        <v>0.2714067278287462</v>
      </c>
      <c r="AW11" s="216"/>
    </row>
    <row r="12" spans="1:49" ht="29.25" customHeight="1">
      <c r="A12" s="150" t="s">
        <v>21</v>
      </c>
      <c r="B12" s="76" t="s">
        <v>16</v>
      </c>
      <c r="C12" s="66">
        <v>85</v>
      </c>
      <c r="D12" s="51">
        <v>3</v>
      </c>
      <c r="E12" s="51">
        <v>28</v>
      </c>
      <c r="F12" s="51">
        <v>4</v>
      </c>
      <c r="G12" s="47">
        <v>11</v>
      </c>
      <c r="H12" s="47">
        <v>18</v>
      </c>
      <c r="I12" s="47">
        <v>1</v>
      </c>
      <c r="J12" s="47">
        <v>4</v>
      </c>
      <c r="K12" s="47">
        <v>3</v>
      </c>
      <c r="L12" s="47">
        <v>2</v>
      </c>
      <c r="M12" s="47">
        <v>1</v>
      </c>
      <c r="N12" s="47">
        <v>13</v>
      </c>
      <c r="O12" s="47">
        <v>0</v>
      </c>
      <c r="P12" s="47">
        <v>1</v>
      </c>
      <c r="Q12" s="47">
        <v>21</v>
      </c>
      <c r="R12" s="47">
        <v>4</v>
      </c>
      <c r="S12" s="47">
        <v>3</v>
      </c>
      <c r="T12" s="47">
        <v>0</v>
      </c>
      <c r="U12" s="47">
        <v>0</v>
      </c>
      <c r="V12" s="47">
        <v>21</v>
      </c>
      <c r="W12" s="47">
        <v>1</v>
      </c>
      <c r="X12" s="47">
        <v>1</v>
      </c>
      <c r="Y12" s="47">
        <v>0</v>
      </c>
      <c r="Z12" s="47">
        <v>2</v>
      </c>
      <c r="AA12" s="47">
        <v>0</v>
      </c>
      <c r="AB12" s="47">
        <v>0</v>
      </c>
      <c r="AC12" s="47">
        <v>2</v>
      </c>
      <c r="AD12" s="47">
        <v>8</v>
      </c>
      <c r="AE12" s="47">
        <v>0</v>
      </c>
      <c r="AF12" s="47">
        <v>0</v>
      </c>
      <c r="AG12" s="47">
        <v>6</v>
      </c>
      <c r="AH12" s="47">
        <v>2</v>
      </c>
      <c r="AI12" s="47">
        <v>10</v>
      </c>
      <c r="AJ12" s="47">
        <v>17</v>
      </c>
      <c r="AK12" s="47">
        <v>3</v>
      </c>
      <c r="AL12" s="47">
        <v>11</v>
      </c>
      <c r="AM12" s="47">
        <v>2</v>
      </c>
      <c r="AN12" s="47">
        <v>5</v>
      </c>
      <c r="AO12" s="47">
        <v>0</v>
      </c>
      <c r="AP12" s="47">
        <v>1</v>
      </c>
      <c r="AQ12" s="47">
        <v>1</v>
      </c>
      <c r="AR12" s="47">
        <v>4</v>
      </c>
      <c r="AS12" s="100">
        <v>23</v>
      </c>
      <c r="AT12" s="55">
        <f t="shared" si="0"/>
        <v>237</v>
      </c>
      <c r="AU12" s="193">
        <f>SUM(AT12:AT14)</f>
        <v>1308</v>
      </c>
      <c r="AV12" s="87">
        <f>AT12/AU12</f>
        <v>0.1811926605504587</v>
      </c>
      <c r="AW12" s="214">
        <f>C12*AV12+C13*AV13+C14*AV14</f>
        <v>79.10168195718654</v>
      </c>
    </row>
    <row r="13" spans="1:49" s="71" customFormat="1" ht="29.25" customHeight="1">
      <c r="A13" s="145"/>
      <c r="B13" s="68" t="s">
        <v>17</v>
      </c>
      <c r="C13" s="69">
        <v>80</v>
      </c>
      <c r="D13" s="59">
        <v>11</v>
      </c>
      <c r="E13" s="59">
        <v>2</v>
      </c>
      <c r="F13" s="59">
        <v>8</v>
      </c>
      <c r="G13" s="60">
        <v>17</v>
      </c>
      <c r="H13" s="60">
        <v>10</v>
      </c>
      <c r="I13" s="60">
        <v>4</v>
      </c>
      <c r="J13" s="60">
        <v>15</v>
      </c>
      <c r="K13" s="60">
        <v>21</v>
      </c>
      <c r="L13" s="60">
        <v>9</v>
      </c>
      <c r="M13" s="60">
        <v>21</v>
      </c>
      <c r="N13" s="60">
        <v>12</v>
      </c>
      <c r="O13" s="60">
        <v>6</v>
      </c>
      <c r="P13" s="60">
        <v>22</v>
      </c>
      <c r="Q13" s="60">
        <v>10</v>
      </c>
      <c r="R13" s="60">
        <v>23</v>
      </c>
      <c r="S13" s="60">
        <v>26</v>
      </c>
      <c r="T13" s="60">
        <v>7</v>
      </c>
      <c r="U13" s="60">
        <v>27</v>
      </c>
      <c r="V13" s="60">
        <v>9</v>
      </c>
      <c r="W13" s="60">
        <v>9</v>
      </c>
      <c r="X13" s="60">
        <v>8</v>
      </c>
      <c r="Y13" s="60">
        <v>20</v>
      </c>
      <c r="Z13" s="60">
        <v>17</v>
      </c>
      <c r="AA13" s="60">
        <v>7</v>
      </c>
      <c r="AB13" s="60">
        <v>10</v>
      </c>
      <c r="AC13" s="60">
        <v>9</v>
      </c>
      <c r="AD13" s="60">
        <v>12</v>
      </c>
      <c r="AE13" s="60">
        <v>23</v>
      </c>
      <c r="AF13" s="60">
        <v>4</v>
      </c>
      <c r="AG13" s="60">
        <v>15</v>
      </c>
      <c r="AH13" s="60">
        <v>17</v>
      </c>
      <c r="AI13" s="60">
        <v>12</v>
      </c>
      <c r="AJ13" s="60">
        <v>19</v>
      </c>
      <c r="AK13" s="60">
        <v>27</v>
      </c>
      <c r="AL13" s="60">
        <v>22</v>
      </c>
      <c r="AM13" s="60">
        <v>18</v>
      </c>
      <c r="AN13" s="60">
        <v>29</v>
      </c>
      <c r="AO13" s="60">
        <v>15</v>
      </c>
      <c r="AP13" s="60">
        <v>31</v>
      </c>
      <c r="AQ13" s="60">
        <v>4</v>
      </c>
      <c r="AR13" s="60">
        <v>1</v>
      </c>
      <c r="AS13" s="99">
        <v>10</v>
      </c>
      <c r="AT13" s="62">
        <f t="shared" si="0"/>
        <v>599</v>
      </c>
      <c r="AU13" s="191"/>
      <c r="AV13" s="86">
        <f>AT13/AU12</f>
        <v>0.45795107033639143</v>
      </c>
      <c r="AW13" s="215"/>
    </row>
    <row r="14" spans="1:49" ht="29.25" customHeight="1" thickBot="1">
      <c r="A14" s="143"/>
      <c r="B14" s="72" t="s">
        <v>18</v>
      </c>
      <c r="C14" s="66">
        <v>75</v>
      </c>
      <c r="D14" s="51">
        <v>16</v>
      </c>
      <c r="E14" s="51">
        <v>0</v>
      </c>
      <c r="F14" s="51">
        <v>19</v>
      </c>
      <c r="G14" s="47">
        <v>3</v>
      </c>
      <c r="H14" s="47">
        <v>4</v>
      </c>
      <c r="I14" s="47">
        <v>21</v>
      </c>
      <c r="J14" s="47">
        <v>11</v>
      </c>
      <c r="K14" s="47">
        <v>6</v>
      </c>
      <c r="L14" s="47">
        <v>20</v>
      </c>
      <c r="M14" s="47">
        <v>8</v>
      </c>
      <c r="N14" s="47">
        <v>5</v>
      </c>
      <c r="O14" s="47">
        <v>24</v>
      </c>
      <c r="P14" s="47">
        <v>8</v>
      </c>
      <c r="Q14" s="47">
        <v>0</v>
      </c>
      <c r="R14" s="47">
        <v>9</v>
      </c>
      <c r="S14" s="47">
        <v>1</v>
      </c>
      <c r="T14" s="47">
        <v>28</v>
      </c>
      <c r="U14" s="47">
        <v>3</v>
      </c>
      <c r="V14" s="47">
        <v>1</v>
      </c>
      <c r="W14" s="47">
        <v>20</v>
      </c>
      <c r="X14" s="47">
        <v>24</v>
      </c>
      <c r="Y14" s="47">
        <v>11</v>
      </c>
      <c r="Z14" s="47">
        <v>12</v>
      </c>
      <c r="AA14" s="47">
        <v>27</v>
      </c>
      <c r="AB14" s="47">
        <v>24</v>
      </c>
      <c r="AC14" s="47">
        <v>20</v>
      </c>
      <c r="AD14" s="47">
        <v>12</v>
      </c>
      <c r="AE14" s="47">
        <v>8</v>
      </c>
      <c r="AF14" s="47">
        <v>17</v>
      </c>
      <c r="AG14" s="47">
        <v>12</v>
      </c>
      <c r="AH14" s="47">
        <v>16</v>
      </c>
      <c r="AI14" s="47">
        <v>13</v>
      </c>
      <c r="AJ14" s="47">
        <v>0</v>
      </c>
      <c r="AK14" s="47">
        <v>5</v>
      </c>
      <c r="AL14" s="47">
        <v>0</v>
      </c>
      <c r="AM14" s="47">
        <v>16</v>
      </c>
      <c r="AN14" s="47">
        <v>2</v>
      </c>
      <c r="AO14" s="47">
        <v>18</v>
      </c>
      <c r="AP14" s="47">
        <v>0</v>
      </c>
      <c r="AQ14" s="47">
        <v>27</v>
      </c>
      <c r="AR14" s="47">
        <v>0</v>
      </c>
      <c r="AS14" s="100">
        <v>1</v>
      </c>
      <c r="AT14" s="55">
        <f t="shared" si="0"/>
        <v>472</v>
      </c>
      <c r="AU14" s="192"/>
      <c r="AV14" s="87">
        <f>AT14/AU12</f>
        <v>0.36085626911314983</v>
      </c>
      <c r="AW14" s="216"/>
    </row>
    <row r="15" spans="1:51" ht="29.25" customHeight="1" thickTop="1">
      <c r="A15" s="150" t="s">
        <v>22</v>
      </c>
      <c r="B15" s="76" t="s">
        <v>16</v>
      </c>
      <c r="C15" s="66">
        <v>85</v>
      </c>
      <c r="D15" s="51">
        <v>0</v>
      </c>
      <c r="E15" s="51">
        <v>29</v>
      </c>
      <c r="F15" s="51">
        <v>0</v>
      </c>
      <c r="G15" s="47">
        <v>9</v>
      </c>
      <c r="H15" s="47">
        <v>4</v>
      </c>
      <c r="I15" s="47">
        <v>2</v>
      </c>
      <c r="J15" s="47">
        <v>0</v>
      </c>
      <c r="K15" s="47">
        <v>3</v>
      </c>
      <c r="L15" s="47">
        <v>0</v>
      </c>
      <c r="M15" s="47">
        <v>5</v>
      </c>
      <c r="N15" s="47">
        <v>11</v>
      </c>
      <c r="O15" s="47">
        <v>0</v>
      </c>
      <c r="P15" s="47">
        <v>2</v>
      </c>
      <c r="Q15" s="47">
        <v>25</v>
      </c>
      <c r="R15" s="47">
        <v>4</v>
      </c>
      <c r="S15" s="47">
        <v>7</v>
      </c>
      <c r="T15" s="47">
        <v>0</v>
      </c>
      <c r="U15" s="47">
        <v>6</v>
      </c>
      <c r="V15" s="47">
        <v>7</v>
      </c>
      <c r="W15" s="47">
        <v>1</v>
      </c>
      <c r="X15" s="47">
        <v>10</v>
      </c>
      <c r="Y15" s="47">
        <v>0</v>
      </c>
      <c r="Z15" s="47">
        <v>0</v>
      </c>
      <c r="AA15" s="47">
        <v>0</v>
      </c>
      <c r="AB15" s="47">
        <v>3</v>
      </c>
      <c r="AC15" s="47">
        <v>0</v>
      </c>
      <c r="AD15" s="47">
        <v>10</v>
      </c>
      <c r="AE15" s="47">
        <v>1</v>
      </c>
      <c r="AF15" s="47">
        <v>0</v>
      </c>
      <c r="AG15" s="47">
        <v>2</v>
      </c>
      <c r="AH15" s="47">
        <v>2</v>
      </c>
      <c r="AI15" s="47">
        <v>13</v>
      </c>
      <c r="AJ15" s="47">
        <v>0</v>
      </c>
      <c r="AK15" s="47">
        <v>0</v>
      </c>
      <c r="AL15" s="47">
        <v>11</v>
      </c>
      <c r="AM15" s="47">
        <v>2</v>
      </c>
      <c r="AN15" s="47">
        <v>13</v>
      </c>
      <c r="AO15" s="47">
        <v>0</v>
      </c>
      <c r="AP15" s="47">
        <v>27</v>
      </c>
      <c r="AQ15" s="47">
        <v>0</v>
      </c>
      <c r="AR15" s="47">
        <v>1</v>
      </c>
      <c r="AS15" s="100">
        <v>22</v>
      </c>
      <c r="AT15" s="55">
        <f t="shared" si="0"/>
        <v>232</v>
      </c>
      <c r="AU15" s="193">
        <f>SUM(AT15:AT17)</f>
        <v>1308</v>
      </c>
      <c r="AV15" s="87">
        <f>AT15/AU15</f>
        <v>0.17737003058103976</v>
      </c>
      <c r="AW15" s="217">
        <f>C15*AV15+C16*AV16+C17*AV17</f>
        <v>79.69418960244649</v>
      </c>
      <c r="AX15" s="204" t="s">
        <v>102</v>
      </c>
      <c r="AY15" s="207">
        <f>AVERAGE(AW3:AW17)</f>
        <v>79.98394495412845</v>
      </c>
    </row>
    <row r="16" spans="1:51" s="71" customFormat="1" ht="29.25" customHeight="1">
      <c r="A16" s="145"/>
      <c r="B16" s="68" t="s">
        <v>17</v>
      </c>
      <c r="C16" s="69">
        <v>80</v>
      </c>
      <c r="D16" s="59">
        <v>27</v>
      </c>
      <c r="E16" s="59">
        <v>1</v>
      </c>
      <c r="F16" s="59">
        <v>13</v>
      </c>
      <c r="G16" s="60">
        <v>17</v>
      </c>
      <c r="H16" s="60">
        <v>14</v>
      </c>
      <c r="I16" s="60">
        <v>19</v>
      </c>
      <c r="J16" s="60">
        <v>21</v>
      </c>
      <c r="K16" s="60">
        <v>26</v>
      </c>
      <c r="L16" s="60">
        <v>15</v>
      </c>
      <c r="M16" s="60">
        <v>25</v>
      </c>
      <c r="N16" s="60">
        <v>17</v>
      </c>
      <c r="O16" s="60">
        <v>29</v>
      </c>
      <c r="P16" s="60">
        <v>29</v>
      </c>
      <c r="Q16" s="60">
        <v>6</v>
      </c>
      <c r="R16" s="60">
        <v>29</v>
      </c>
      <c r="S16" s="60">
        <v>23</v>
      </c>
      <c r="T16" s="60">
        <v>21</v>
      </c>
      <c r="U16" s="60">
        <v>24</v>
      </c>
      <c r="V16" s="60">
        <v>23</v>
      </c>
      <c r="W16" s="60">
        <v>16</v>
      </c>
      <c r="X16" s="60">
        <v>22</v>
      </c>
      <c r="Y16" s="60">
        <v>15</v>
      </c>
      <c r="Z16" s="60">
        <v>24</v>
      </c>
      <c r="AA16" s="60">
        <v>5</v>
      </c>
      <c r="AB16" s="60">
        <v>11</v>
      </c>
      <c r="AC16" s="60">
        <v>15</v>
      </c>
      <c r="AD16" s="60">
        <v>12</v>
      </c>
      <c r="AE16" s="60">
        <v>22</v>
      </c>
      <c r="AF16" s="60">
        <v>5</v>
      </c>
      <c r="AG16" s="60">
        <v>17</v>
      </c>
      <c r="AH16" s="60">
        <v>26</v>
      </c>
      <c r="AI16" s="60">
        <v>20</v>
      </c>
      <c r="AJ16" s="60">
        <v>29</v>
      </c>
      <c r="AK16" s="60">
        <v>10</v>
      </c>
      <c r="AL16" s="60">
        <v>22</v>
      </c>
      <c r="AM16" s="60">
        <v>28</v>
      </c>
      <c r="AN16" s="60">
        <v>23</v>
      </c>
      <c r="AO16" s="60">
        <v>33</v>
      </c>
      <c r="AP16" s="60">
        <v>5</v>
      </c>
      <c r="AQ16" s="60">
        <v>11</v>
      </c>
      <c r="AR16" s="60">
        <v>4</v>
      </c>
      <c r="AS16" s="99">
        <v>10</v>
      </c>
      <c r="AT16" s="62">
        <f t="shared" si="0"/>
        <v>764</v>
      </c>
      <c r="AU16" s="191"/>
      <c r="AV16" s="86">
        <f>AT16/AU15</f>
        <v>0.5840978593272171</v>
      </c>
      <c r="AW16" s="218"/>
      <c r="AX16" s="205"/>
      <c r="AY16" s="208"/>
    </row>
    <row r="17" spans="1:51" ht="29.25" customHeight="1" thickBot="1">
      <c r="A17" s="143"/>
      <c r="B17" s="72" t="s">
        <v>18</v>
      </c>
      <c r="C17" s="78">
        <v>75</v>
      </c>
      <c r="D17" s="81">
        <v>3</v>
      </c>
      <c r="E17" s="81">
        <v>0</v>
      </c>
      <c r="F17" s="81">
        <v>18</v>
      </c>
      <c r="G17" s="48">
        <v>5</v>
      </c>
      <c r="H17" s="48">
        <v>14</v>
      </c>
      <c r="I17" s="48">
        <v>5</v>
      </c>
      <c r="J17" s="48">
        <v>9</v>
      </c>
      <c r="K17" s="48">
        <v>1</v>
      </c>
      <c r="L17" s="48">
        <v>16</v>
      </c>
      <c r="M17" s="48">
        <v>0</v>
      </c>
      <c r="N17" s="48">
        <v>2</v>
      </c>
      <c r="O17" s="48">
        <v>1</v>
      </c>
      <c r="P17" s="48">
        <v>0</v>
      </c>
      <c r="Q17" s="48">
        <v>0</v>
      </c>
      <c r="R17" s="48">
        <v>3</v>
      </c>
      <c r="S17" s="48">
        <v>0</v>
      </c>
      <c r="T17" s="48">
        <v>14</v>
      </c>
      <c r="U17" s="48">
        <v>0</v>
      </c>
      <c r="V17" s="48">
        <v>1</v>
      </c>
      <c r="W17" s="48">
        <v>13</v>
      </c>
      <c r="X17" s="48">
        <v>1</v>
      </c>
      <c r="Y17" s="48">
        <v>16</v>
      </c>
      <c r="Z17" s="48">
        <v>7</v>
      </c>
      <c r="AA17" s="48">
        <v>29</v>
      </c>
      <c r="AB17" s="48">
        <v>20</v>
      </c>
      <c r="AC17" s="48">
        <v>16</v>
      </c>
      <c r="AD17" s="48">
        <v>10</v>
      </c>
      <c r="AE17" s="48">
        <v>8</v>
      </c>
      <c r="AF17" s="48">
        <v>16</v>
      </c>
      <c r="AG17" s="48">
        <v>14</v>
      </c>
      <c r="AH17" s="48">
        <v>7</v>
      </c>
      <c r="AI17" s="48">
        <v>2</v>
      </c>
      <c r="AJ17" s="48">
        <v>7</v>
      </c>
      <c r="AK17" s="48">
        <v>25</v>
      </c>
      <c r="AL17" s="48">
        <v>0</v>
      </c>
      <c r="AM17" s="48">
        <v>6</v>
      </c>
      <c r="AN17" s="48">
        <v>0</v>
      </c>
      <c r="AO17" s="48">
        <v>0</v>
      </c>
      <c r="AP17" s="48">
        <v>0</v>
      </c>
      <c r="AQ17" s="48">
        <v>21</v>
      </c>
      <c r="AR17" s="48">
        <v>0</v>
      </c>
      <c r="AS17" s="101">
        <v>2</v>
      </c>
      <c r="AT17" s="56">
        <f t="shared" si="0"/>
        <v>312</v>
      </c>
      <c r="AU17" s="195"/>
      <c r="AV17" s="88">
        <f>AT17/AU15</f>
        <v>0.23853211009174313</v>
      </c>
      <c r="AW17" s="219"/>
      <c r="AX17" s="206"/>
      <c r="AY17" s="209"/>
    </row>
    <row r="18" spans="1:49" ht="29.25" customHeight="1">
      <c r="A18" s="29"/>
      <c r="E18" s="45"/>
      <c r="G18" s="194"/>
      <c r="H18" s="194"/>
      <c r="I18" s="194"/>
      <c r="J18" s="194"/>
      <c r="Q18" s="194"/>
      <c r="R18" s="194"/>
      <c r="S18" s="194"/>
      <c r="T18" s="194"/>
      <c r="U18" s="194"/>
      <c r="W18" s="29"/>
      <c r="AH18" s="95" t="s">
        <v>91</v>
      </c>
      <c r="AI18" s="95"/>
      <c r="AJ18" s="95"/>
      <c r="AK18" s="95"/>
      <c r="AL18" s="96"/>
      <c r="AM18" s="96"/>
      <c r="AN18" s="96"/>
      <c r="AO18" s="96"/>
      <c r="AP18" s="96"/>
      <c r="AQ18" s="96"/>
      <c r="AT18" s="94"/>
      <c r="AU18" s="94" t="s">
        <v>103</v>
      </c>
      <c r="AV18" s="94"/>
      <c r="AW18" s="94" t="s">
        <v>104</v>
      </c>
    </row>
    <row r="19" ht="29.25" customHeight="1">
      <c r="E19" s="45"/>
    </row>
    <row r="20" ht="29.25" customHeight="1">
      <c r="E20" s="45"/>
    </row>
  </sheetData>
  <sheetProtection/>
  <mergeCells count="20">
    <mergeCell ref="G18:J18"/>
    <mergeCell ref="Q18:U18"/>
    <mergeCell ref="AW15:AW17"/>
    <mergeCell ref="AU9:AU11"/>
    <mergeCell ref="AY15:AY17"/>
    <mergeCell ref="A1:AV1"/>
    <mergeCell ref="A3:A5"/>
    <mergeCell ref="AU3:AU5"/>
    <mergeCell ref="A6:A8"/>
    <mergeCell ref="AU6:AU8"/>
    <mergeCell ref="AW3:AW5"/>
    <mergeCell ref="AW6:AW8"/>
    <mergeCell ref="A9:A11"/>
    <mergeCell ref="AW9:AW11"/>
    <mergeCell ref="A12:A14"/>
    <mergeCell ref="A15:A17"/>
    <mergeCell ref="AU15:AU17"/>
    <mergeCell ref="AX15:AX17"/>
    <mergeCell ref="AW12:AW14"/>
    <mergeCell ref="AU12:AU14"/>
  </mergeCells>
  <printOptions/>
  <pageMargins left="0.5905511811023623" right="0.5905511811023623" top="0.5905511811023623" bottom="0.5905511811023623"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F20"/>
  <sheetViews>
    <sheetView zoomScalePageLayoutView="0" workbookViewId="0" topLeftCell="A1">
      <selection activeCell="D5" sqref="D5"/>
    </sheetView>
  </sheetViews>
  <sheetFormatPr defaultColWidth="9.00390625" defaultRowHeight="28.5" customHeight="1"/>
  <cols>
    <col min="1" max="1" width="25.25390625" style="1" customWidth="1"/>
    <col min="2" max="3" width="9.00390625" style="1" customWidth="1"/>
    <col min="4" max="4" width="11.75390625" style="1" customWidth="1"/>
    <col min="5" max="5" width="10.375" style="1" customWidth="1"/>
    <col min="6" max="6" width="14.75390625" style="1" customWidth="1"/>
    <col min="7" max="16384" width="9.00390625" style="1" customWidth="1"/>
  </cols>
  <sheetData>
    <row r="1" spans="1:6" ht="28.5" customHeight="1">
      <c r="A1" s="196" t="s">
        <v>121</v>
      </c>
      <c r="B1" s="196"/>
      <c r="C1" s="196"/>
      <c r="D1" s="196"/>
      <c r="E1" s="196"/>
      <c r="F1" s="196"/>
    </row>
    <row r="2" spans="1:6" ht="28.5" customHeight="1" thickBot="1">
      <c r="A2" s="7"/>
      <c r="B2" s="7"/>
      <c r="C2" s="7"/>
      <c r="D2" s="7"/>
      <c r="E2" s="8" t="s">
        <v>105</v>
      </c>
      <c r="F2" s="24"/>
    </row>
    <row r="3" spans="1:6" ht="45" customHeight="1" thickBot="1">
      <c r="A3" s="160" t="s">
        <v>106</v>
      </c>
      <c r="B3" s="161"/>
      <c r="C3" s="25"/>
      <c r="D3" s="26" t="s">
        <v>107</v>
      </c>
      <c r="E3" s="27" t="s">
        <v>108</v>
      </c>
      <c r="F3" s="28" t="s">
        <v>109</v>
      </c>
    </row>
    <row r="4" spans="1:6" ht="28.5" customHeight="1" thickBot="1">
      <c r="A4" s="162" t="s">
        <v>110</v>
      </c>
      <c r="B4" s="2" t="s">
        <v>111</v>
      </c>
      <c r="C4" s="9"/>
      <c r="D4" s="2"/>
      <c r="E4" s="10" t="e">
        <f>D4/D19</f>
        <v>#DIV/0!</v>
      </c>
      <c r="F4" s="165" t="e">
        <f>(90*D4+80*D5+70*D6)/(D19)</f>
        <v>#DIV/0!</v>
      </c>
    </row>
    <row r="5" spans="1:6" ht="28.5" customHeight="1" thickBot="1" thickTop="1">
      <c r="A5" s="163"/>
      <c r="B5" s="3" t="s">
        <v>112</v>
      </c>
      <c r="C5" s="11"/>
      <c r="D5" s="3"/>
      <c r="E5" s="10" t="e">
        <f>D5/D19</f>
        <v>#DIV/0!</v>
      </c>
      <c r="F5" s="166"/>
    </row>
    <row r="6" spans="1:6" ht="28.5" customHeight="1" thickBot="1" thickTop="1">
      <c r="A6" s="164"/>
      <c r="B6" s="4" t="s">
        <v>113</v>
      </c>
      <c r="C6" s="12"/>
      <c r="D6" s="6"/>
      <c r="E6" s="13" t="e">
        <f>D6/D19</f>
        <v>#DIV/0!</v>
      </c>
      <c r="F6" s="166"/>
    </row>
    <row r="7" spans="1:6" ht="28.5" customHeight="1" thickBot="1" thickTop="1">
      <c r="A7" s="167" t="s">
        <v>114</v>
      </c>
      <c r="B7" s="5" t="s">
        <v>111</v>
      </c>
      <c r="C7" s="14"/>
      <c r="D7" s="14"/>
      <c r="E7" s="15" t="e">
        <f>D7/D19</f>
        <v>#DIV/0!</v>
      </c>
      <c r="F7" s="166" t="e">
        <f>(90*D7+80*D8+70*D9)/(D19)</f>
        <v>#DIV/0!</v>
      </c>
    </row>
    <row r="8" spans="1:6" ht="28.5" customHeight="1" thickBot="1" thickTop="1">
      <c r="A8" s="163"/>
      <c r="B8" s="3" t="s">
        <v>112</v>
      </c>
      <c r="C8" s="11"/>
      <c r="D8" s="11"/>
      <c r="E8" s="16" t="e">
        <f>D8/D19</f>
        <v>#DIV/0!</v>
      </c>
      <c r="F8" s="166"/>
    </row>
    <row r="9" spans="1:6" ht="28.5" customHeight="1" thickBot="1" thickTop="1">
      <c r="A9" s="168"/>
      <c r="B9" s="6" t="s">
        <v>113</v>
      </c>
      <c r="C9" s="17"/>
      <c r="D9" s="17"/>
      <c r="E9" s="18" t="e">
        <f>D9/D19</f>
        <v>#DIV/0!</v>
      </c>
      <c r="F9" s="166"/>
    </row>
    <row r="10" spans="1:6" ht="28.5" customHeight="1" thickBot="1" thickTop="1">
      <c r="A10" s="162" t="s">
        <v>115</v>
      </c>
      <c r="B10" s="2" t="s">
        <v>111</v>
      </c>
      <c r="C10" s="92"/>
      <c r="D10" s="92"/>
      <c r="E10" s="10" t="e">
        <f>D10/D19</f>
        <v>#DIV/0!</v>
      </c>
      <c r="F10" s="166" t="e">
        <f>(90*D10+80*D11+70*D12)/(D19)</f>
        <v>#DIV/0!</v>
      </c>
    </row>
    <row r="11" spans="1:6" ht="28.5" customHeight="1" thickBot="1" thickTop="1">
      <c r="A11" s="163"/>
      <c r="B11" s="3" t="s">
        <v>112</v>
      </c>
      <c r="C11" s="92"/>
      <c r="D11" s="92"/>
      <c r="E11" s="16" t="e">
        <f>D11/D19</f>
        <v>#DIV/0!</v>
      </c>
      <c r="F11" s="166"/>
    </row>
    <row r="12" spans="1:6" ht="28.5" customHeight="1" thickBot="1" thickTop="1">
      <c r="A12" s="164"/>
      <c r="B12" s="4" t="s">
        <v>113</v>
      </c>
      <c r="C12" s="93"/>
      <c r="D12" s="93"/>
      <c r="E12" s="13" t="e">
        <f>D12/D19</f>
        <v>#DIV/0!</v>
      </c>
      <c r="F12" s="166"/>
    </row>
    <row r="13" spans="1:6" ht="28.5" customHeight="1" thickBot="1" thickTop="1">
      <c r="A13" s="167" t="s">
        <v>116</v>
      </c>
      <c r="B13" s="5" t="s">
        <v>111</v>
      </c>
      <c r="C13" s="92"/>
      <c r="D13" s="92"/>
      <c r="E13" s="15" t="e">
        <f>D13/D19</f>
        <v>#DIV/0!</v>
      </c>
      <c r="F13" s="166" t="e">
        <f>(90*D13+80*D14+70*D15)/(D19)</f>
        <v>#DIV/0!</v>
      </c>
    </row>
    <row r="14" spans="1:6" ht="28.5" customHeight="1" thickBot="1" thickTop="1">
      <c r="A14" s="163"/>
      <c r="B14" s="3" t="s">
        <v>112</v>
      </c>
      <c r="C14" s="93"/>
      <c r="D14" s="93"/>
      <c r="E14" s="16" t="e">
        <f>D14/D19</f>
        <v>#DIV/0!</v>
      </c>
      <c r="F14" s="166"/>
    </row>
    <row r="15" spans="1:6" ht="28.5" customHeight="1" thickBot="1" thickTop="1">
      <c r="A15" s="168"/>
      <c r="B15" s="6" t="s">
        <v>113</v>
      </c>
      <c r="C15" s="92"/>
      <c r="D15" s="92"/>
      <c r="E15" s="18" t="e">
        <f>D15/D19</f>
        <v>#DIV/0!</v>
      </c>
      <c r="F15" s="166"/>
    </row>
    <row r="16" spans="1:6" ht="28.5" customHeight="1" thickBot="1" thickTop="1">
      <c r="A16" s="162" t="s">
        <v>117</v>
      </c>
      <c r="B16" s="2" t="s">
        <v>111</v>
      </c>
      <c r="C16" s="92"/>
      <c r="D16" s="92"/>
      <c r="E16" s="10" t="e">
        <f>D16/D19</f>
        <v>#DIV/0!</v>
      </c>
      <c r="F16" s="166" t="e">
        <f>(90*D16+80*D17+70*D18)/(D19)</f>
        <v>#DIV/0!</v>
      </c>
    </row>
    <row r="17" spans="1:6" ht="28.5" customHeight="1" thickBot="1" thickTop="1">
      <c r="A17" s="163"/>
      <c r="B17" s="3" t="s">
        <v>112</v>
      </c>
      <c r="C17" s="93"/>
      <c r="D17" s="93"/>
      <c r="E17" s="16" t="e">
        <f>D17/D19</f>
        <v>#DIV/0!</v>
      </c>
      <c r="F17" s="166"/>
    </row>
    <row r="18" spans="1:6" ht="28.5" customHeight="1" thickBot="1" thickTop="1">
      <c r="A18" s="164"/>
      <c r="B18" s="4" t="s">
        <v>113</v>
      </c>
      <c r="C18" s="6"/>
      <c r="D18" s="6"/>
      <c r="E18" s="13" t="e">
        <f>D18/D19</f>
        <v>#DIV/0!</v>
      </c>
      <c r="F18" s="166"/>
    </row>
    <row r="19" spans="1:6" ht="42" customHeight="1" thickBot="1" thickTop="1">
      <c r="A19" s="169" t="s">
        <v>118</v>
      </c>
      <c r="B19" s="170"/>
      <c r="C19" s="20"/>
      <c r="D19" s="21"/>
      <c r="E19" s="22"/>
      <c r="F19" s="23">
        <v>84.56</v>
      </c>
    </row>
    <row r="20" spans="1:5" ht="28.5" customHeight="1">
      <c r="A20" s="84" t="s">
        <v>119</v>
      </c>
      <c r="B20" s="84" t="s">
        <v>120</v>
      </c>
      <c r="E20" s="84" t="s">
        <v>104</v>
      </c>
    </row>
  </sheetData>
  <sheetProtection/>
  <mergeCells count="13">
    <mergeCell ref="A19:B19"/>
    <mergeCell ref="A13:A15"/>
    <mergeCell ref="F13:F15"/>
    <mergeCell ref="A16:A18"/>
    <mergeCell ref="F16:F18"/>
    <mergeCell ref="F7:F9"/>
    <mergeCell ref="A10:A12"/>
    <mergeCell ref="F10:F12"/>
    <mergeCell ref="A1:F1"/>
    <mergeCell ref="A3:B3"/>
    <mergeCell ref="A4:A6"/>
    <mergeCell ref="F4:F6"/>
    <mergeCell ref="A7:A9"/>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Y32"/>
  <sheetViews>
    <sheetView zoomScalePageLayoutView="0" workbookViewId="0" topLeftCell="A13">
      <selection activeCell="S13" sqref="S13"/>
    </sheetView>
  </sheetViews>
  <sheetFormatPr defaultColWidth="9.00390625" defaultRowHeight="29.25" customHeight="1"/>
  <cols>
    <col min="1" max="1" width="12.75390625" style="45" customWidth="1"/>
    <col min="2" max="3" width="6.125" style="45" customWidth="1"/>
    <col min="4" max="4" width="3.375" style="45" customWidth="1"/>
    <col min="5" max="5" width="3.375" style="46" customWidth="1"/>
    <col min="6" max="45" width="3.375" style="45" customWidth="1"/>
    <col min="46" max="47" width="6.375" style="45" customWidth="1"/>
    <col min="48" max="48" width="8.125" style="45" customWidth="1"/>
    <col min="49" max="16384" width="9.00390625" style="45" customWidth="1"/>
  </cols>
  <sheetData>
    <row r="1" spans="1:48" ht="29.25" customHeight="1" thickBot="1">
      <c r="A1" s="154" t="s">
        <v>122</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c r="AN1" s="155"/>
      <c r="AO1" s="155"/>
      <c r="AP1" s="155"/>
      <c r="AQ1" s="155"/>
      <c r="AR1" s="155"/>
      <c r="AS1" s="155"/>
      <c r="AT1" s="155"/>
      <c r="AU1" s="155"/>
      <c r="AV1" s="155"/>
    </row>
    <row r="2" spans="1:49" ht="29.25" customHeight="1" thickBot="1">
      <c r="A2" s="80" t="s">
        <v>94</v>
      </c>
      <c r="B2" s="63" t="s">
        <v>95</v>
      </c>
      <c r="C2" s="64" t="s">
        <v>14</v>
      </c>
      <c r="D2" s="50">
        <v>701</v>
      </c>
      <c r="E2" s="49">
        <v>702</v>
      </c>
      <c r="F2" s="49">
        <v>703</v>
      </c>
      <c r="G2" s="49">
        <v>704</v>
      </c>
      <c r="H2" s="49">
        <v>705</v>
      </c>
      <c r="I2" s="49">
        <v>706</v>
      </c>
      <c r="J2" s="49">
        <v>707</v>
      </c>
      <c r="K2" s="49">
        <v>708</v>
      </c>
      <c r="L2" s="49">
        <v>709</v>
      </c>
      <c r="M2" s="49">
        <v>710</v>
      </c>
      <c r="N2" s="49">
        <v>711</v>
      </c>
      <c r="O2" s="49">
        <v>712</v>
      </c>
      <c r="P2" s="49">
        <v>801</v>
      </c>
      <c r="Q2" s="49">
        <v>802</v>
      </c>
      <c r="R2" s="49">
        <v>803</v>
      </c>
      <c r="S2" s="49">
        <v>804</v>
      </c>
      <c r="T2" s="49">
        <v>805</v>
      </c>
      <c r="U2" s="49">
        <v>806</v>
      </c>
      <c r="V2" s="49">
        <v>807</v>
      </c>
      <c r="W2" s="49">
        <v>808</v>
      </c>
      <c r="X2" s="49">
        <v>809</v>
      </c>
      <c r="Y2" s="49">
        <v>810</v>
      </c>
      <c r="Z2" s="49">
        <v>811</v>
      </c>
      <c r="AA2" s="49">
        <v>812</v>
      </c>
      <c r="AB2" s="49">
        <v>813</v>
      </c>
      <c r="AC2" s="49">
        <v>814</v>
      </c>
      <c r="AD2" s="49">
        <v>815</v>
      </c>
      <c r="AE2" s="49">
        <v>816</v>
      </c>
      <c r="AF2" s="49">
        <v>901</v>
      </c>
      <c r="AG2" s="49">
        <v>902</v>
      </c>
      <c r="AH2" s="49">
        <v>903</v>
      </c>
      <c r="AI2" s="49">
        <v>904</v>
      </c>
      <c r="AJ2" s="49">
        <v>905</v>
      </c>
      <c r="AK2" s="49">
        <v>906</v>
      </c>
      <c r="AL2" s="52">
        <v>907</v>
      </c>
      <c r="AM2" s="52">
        <v>908</v>
      </c>
      <c r="AN2" s="52">
        <v>909</v>
      </c>
      <c r="AO2" s="52">
        <v>910</v>
      </c>
      <c r="AP2" s="52">
        <v>911</v>
      </c>
      <c r="AQ2" s="52">
        <v>912</v>
      </c>
      <c r="AR2" s="52" t="s">
        <v>96</v>
      </c>
      <c r="AS2" s="91" t="s">
        <v>97</v>
      </c>
      <c r="AT2" s="54" t="s">
        <v>98</v>
      </c>
      <c r="AU2" s="58" t="s">
        <v>99</v>
      </c>
      <c r="AV2" s="65" t="s">
        <v>100</v>
      </c>
      <c r="AW2" s="47" t="s">
        <v>101</v>
      </c>
    </row>
    <row r="3" spans="1:49" ht="29.25" customHeight="1">
      <c r="A3" s="156" t="s">
        <v>15</v>
      </c>
      <c r="B3" s="57" t="s">
        <v>16</v>
      </c>
      <c r="C3" s="66">
        <v>85</v>
      </c>
      <c r="D3" s="51">
        <v>8</v>
      </c>
      <c r="E3" s="51">
        <v>22</v>
      </c>
      <c r="F3" s="51">
        <v>0</v>
      </c>
      <c r="G3" s="47">
        <v>1</v>
      </c>
      <c r="H3" s="47">
        <v>7</v>
      </c>
      <c r="I3" s="47">
        <v>15</v>
      </c>
      <c r="J3" s="47">
        <v>0</v>
      </c>
      <c r="K3" s="47">
        <v>8</v>
      </c>
      <c r="L3" s="47">
        <v>2</v>
      </c>
      <c r="M3" s="47">
        <v>19</v>
      </c>
      <c r="N3" s="47">
        <v>3</v>
      </c>
      <c r="O3" s="47">
        <v>1</v>
      </c>
      <c r="P3" s="47">
        <v>2</v>
      </c>
      <c r="Q3" s="47">
        <v>25</v>
      </c>
      <c r="R3" s="47">
        <v>3</v>
      </c>
      <c r="S3" s="47">
        <v>3</v>
      </c>
      <c r="T3" s="47">
        <v>0</v>
      </c>
      <c r="U3" s="47">
        <v>6</v>
      </c>
      <c r="V3" s="47">
        <v>7</v>
      </c>
      <c r="W3" s="47">
        <v>7</v>
      </c>
      <c r="X3" s="47">
        <v>10</v>
      </c>
      <c r="Y3" s="47">
        <v>0</v>
      </c>
      <c r="Z3" s="47">
        <v>0</v>
      </c>
      <c r="AA3" s="47">
        <v>0</v>
      </c>
      <c r="AB3" s="47">
        <v>1</v>
      </c>
      <c r="AC3" s="47">
        <v>2</v>
      </c>
      <c r="AD3" s="47">
        <v>1</v>
      </c>
      <c r="AE3" s="47">
        <v>0</v>
      </c>
      <c r="AF3" s="47">
        <v>0</v>
      </c>
      <c r="AG3" s="47">
        <v>4</v>
      </c>
      <c r="AH3" s="47">
        <v>2</v>
      </c>
      <c r="AI3" s="47">
        <v>5</v>
      </c>
      <c r="AJ3" s="47">
        <v>0</v>
      </c>
      <c r="AK3" s="47">
        <v>0</v>
      </c>
      <c r="AL3" s="47">
        <v>11</v>
      </c>
      <c r="AM3" s="47">
        <v>4</v>
      </c>
      <c r="AN3" s="47">
        <v>19</v>
      </c>
      <c r="AO3" s="47">
        <v>1</v>
      </c>
      <c r="AP3" s="47">
        <v>7</v>
      </c>
      <c r="AQ3" s="47">
        <v>0</v>
      </c>
      <c r="AR3" s="47">
        <v>3</v>
      </c>
      <c r="AS3" s="98">
        <v>21</v>
      </c>
      <c r="AT3" s="55">
        <f aca="true" t="shared" si="0" ref="AT3:AT17">SUM(D3:AS3)</f>
        <v>230</v>
      </c>
      <c r="AU3" s="190">
        <f>SUM(AT3:AT5)</f>
        <v>1308</v>
      </c>
      <c r="AV3" s="83">
        <f>AT3/AU3</f>
        <v>0.17584097859327216</v>
      </c>
      <c r="AW3" s="197">
        <f>C3*AV3+C4*AV4+C5*AV5</f>
        <v>79.62538226299694</v>
      </c>
    </row>
    <row r="4" spans="1:49" s="71" customFormat="1" ht="29.25" customHeight="1">
      <c r="A4" s="157"/>
      <c r="B4" s="68" t="s">
        <v>17</v>
      </c>
      <c r="C4" s="69">
        <v>80</v>
      </c>
      <c r="D4" s="59">
        <v>19</v>
      </c>
      <c r="E4" s="59">
        <v>5</v>
      </c>
      <c r="F4" s="59">
        <v>18</v>
      </c>
      <c r="G4" s="60">
        <v>26</v>
      </c>
      <c r="H4" s="60">
        <v>11</v>
      </c>
      <c r="I4" s="60">
        <v>7</v>
      </c>
      <c r="J4" s="60">
        <v>16</v>
      </c>
      <c r="K4" s="60">
        <v>21</v>
      </c>
      <c r="L4" s="60">
        <v>18</v>
      </c>
      <c r="M4" s="60">
        <v>9</v>
      </c>
      <c r="N4" s="60">
        <v>24</v>
      </c>
      <c r="O4" s="60">
        <v>29</v>
      </c>
      <c r="P4" s="60">
        <v>25</v>
      </c>
      <c r="Q4" s="60">
        <v>6</v>
      </c>
      <c r="R4" s="60">
        <v>18</v>
      </c>
      <c r="S4" s="60">
        <v>25</v>
      </c>
      <c r="T4" s="60">
        <v>24</v>
      </c>
      <c r="U4" s="60">
        <v>24</v>
      </c>
      <c r="V4" s="60">
        <v>22</v>
      </c>
      <c r="W4" s="60">
        <v>15</v>
      </c>
      <c r="X4" s="60">
        <v>20</v>
      </c>
      <c r="Y4" s="60">
        <v>0</v>
      </c>
      <c r="Z4" s="60">
        <v>29</v>
      </c>
      <c r="AA4" s="60">
        <v>7</v>
      </c>
      <c r="AB4" s="60">
        <v>22</v>
      </c>
      <c r="AC4" s="60">
        <v>18</v>
      </c>
      <c r="AD4" s="60">
        <v>19</v>
      </c>
      <c r="AE4" s="60">
        <v>27</v>
      </c>
      <c r="AF4" s="60">
        <v>0</v>
      </c>
      <c r="AG4" s="60">
        <v>17</v>
      </c>
      <c r="AH4" s="60">
        <v>18</v>
      </c>
      <c r="AI4" s="60">
        <v>17</v>
      </c>
      <c r="AJ4" s="60">
        <v>31</v>
      </c>
      <c r="AK4" s="60">
        <v>16</v>
      </c>
      <c r="AL4" s="60">
        <v>22</v>
      </c>
      <c r="AM4" s="60">
        <v>25</v>
      </c>
      <c r="AN4" s="60">
        <v>16</v>
      </c>
      <c r="AO4" s="60">
        <v>32</v>
      </c>
      <c r="AP4" s="60">
        <v>25</v>
      </c>
      <c r="AQ4" s="60">
        <v>15</v>
      </c>
      <c r="AR4" s="60">
        <v>2</v>
      </c>
      <c r="AS4" s="99">
        <v>10</v>
      </c>
      <c r="AT4" s="62">
        <f t="shared" si="0"/>
        <v>750</v>
      </c>
      <c r="AU4" s="191"/>
      <c r="AV4" s="70">
        <f>AT4/AU3</f>
        <v>0.573394495412844</v>
      </c>
      <c r="AW4" s="215"/>
    </row>
    <row r="5" spans="1:49" ht="29.25" customHeight="1" thickBot="1">
      <c r="A5" s="158"/>
      <c r="B5" s="72" t="s">
        <v>18</v>
      </c>
      <c r="C5" s="66">
        <v>75</v>
      </c>
      <c r="D5" s="51">
        <v>3</v>
      </c>
      <c r="E5" s="51">
        <v>3</v>
      </c>
      <c r="F5" s="51">
        <v>13</v>
      </c>
      <c r="G5" s="47">
        <v>4</v>
      </c>
      <c r="H5" s="47">
        <v>14</v>
      </c>
      <c r="I5" s="47">
        <v>4</v>
      </c>
      <c r="J5" s="47">
        <v>14</v>
      </c>
      <c r="K5" s="47">
        <v>1</v>
      </c>
      <c r="L5" s="47">
        <v>11</v>
      </c>
      <c r="M5" s="47">
        <v>2</v>
      </c>
      <c r="N5" s="47">
        <v>3</v>
      </c>
      <c r="O5" s="47">
        <v>0</v>
      </c>
      <c r="P5" s="47">
        <v>4</v>
      </c>
      <c r="Q5" s="47">
        <v>0</v>
      </c>
      <c r="R5" s="47">
        <v>15</v>
      </c>
      <c r="S5" s="47">
        <v>2</v>
      </c>
      <c r="T5" s="47">
        <v>11</v>
      </c>
      <c r="U5" s="47">
        <v>0</v>
      </c>
      <c r="V5" s="47">
        <v>2</v>
      </c>
      <c r="W5" s="47">
        <v>8</v>
      </c>
      <c r="X5" s="47">
        <v>3</v>
      </c>
      <c r="Y5" s="47">
        <v>31</v>
      </c>
      <c r="Z5" s="47">
        <v>2</v>
      </c>
      <c r="AA5" s="47">
        <v>27</v>
      </c>
      <c r="AB5" s="47">
        <v>11</v>
      </c>
      <c r="AC5" s="47">
        <v>11</v>
      </c>
      <c r="AD5" s="47">
        <v>12</v>
      </c>
      <c r="AE5" s="47">
        <v>4</v>
      </c>
      <c r="AF5" s="47">
        <v>21</v>
      </c>
      <c r="AG5" s="47">
        <v>12</v>
      </c>
      <c r="AH5" s="47">
        <v>15</v>
      </c>
      <c r="AI5" s="47">
        <v>13</v>
      </c>
      <c r="AJ5" s="47">
        <v>5</v>
      </c>
      <c r="AK5" s="47">
        <v>19</v>
      </c>
      <c r="AL5" s="47">
        <v>0</v>
      </c>
      <c r="AM5" s="47">
        <v>7</v>
      </c>
      <c r="AN5" s="47">
        <v>1</v>
      </c>
      <c r="AO5" s="47">
        <v>0</v>
      </c>
      <c r="AP5" s="47">
        <v>0</v>
      </c>
      <c r="AQ5" s="47">
        <v>17</v>
      </c>
      <c r="AR5" s="47">
        <v>0</v>
      </c>
      <c r="AS5" s="100">
        <v>3</v>
      </c>
      <c r="AT5" s="55">
        <f t="shared" si="0"/>
        <v>328</v>
      </c>
      <c r="AU5" s="192"/>
      <c r="AV5" s="73">
        <f>AT5/AU3</f>
        <v>0.25076452599388377</v>
      </c>
      <c r="AW5" s="216"/>
    </row>
    <row r="6" spans="1:49" s="71" customFormat="1" ht="29.25" customHeight="1">
      <c r="A6" s="150" t="s">
        <v>19</v>
      </c>
      <c r="B6" s="74" t="s">
        <v>16</v>
      </c>
      <c r="C6" s="69">
        <v>85</v>
      </c>
      <c r="D6" s="59">
        <v>23</v>
      </c>
      <c r="E6" s="59">
        <v>25</v>
      </c>
      <c r="F6" s="59">
        <v>11</v>
      </c>
      <c r="G6" s="60">
        <v>20</v>
      </c>
      <c r="H6" s="60">
        <v>12</v>
      </c>
      <c r="I6" s="60">
        <v>19</v>
      </c>
      <c r="J6" s="60">
        <v>17</v>
      </c>
      <c r="K6" s="60">
        <v>27</v>
      </c>
      <c r="L6" s="60">
        <v>18</v>
      </c>
      <c r="M6" s="60">
        <v>28</v>
      </c>
      <c r="N6" s="60">
        <v>28</v>
      </c>
      <c r="O6" s="60">
        <v>29</v>
      </c>
      <c r="P6" s="60">
        <v>5</v>
      </c>
      <c r="Q6" s="60">
        <v>29</v>
      </c>
      <c r="R6" s="60">
        <v>17</v>
      </c>
      <c r="S6" s="60">
        <v>17</v>
      </c>
      <c r="T6" s="60">
        <v>0</v>
      </c>
      <c r="U6" s="60">
        <v>8</v>
      </c>
      <c r="V6" s="60">
        <v>30</v>
      </c>
      <c r="W6" s="60">
        <v>15</v>
      </c>
      <c r="X6" s="60">
        <v>21</v>
      </c>
      <c r="Y6" s="60">
        <v>0</v>
      </c>
      <c r="Z6" s="60">
        <v>0</v>
      </c>
      <c r="AA6" s="60">
        <v>0</v>
      </c>
      <c r="AB6" s="60">
        <v>15</v>
      </c>
      <c r="AC6" s="60">
        <v>18</v>
      </c>
      <c r="AD6" s="60">
        <v>15</v>
      </c>
      <c r="AE6" s="60">
        <v>25</v>
      </c>
      <c r="AF6" s="60">
        <v>2</v>
      </c>
      <c r="AG6" s="60">
        <v>14</v>
      </c>
      <c r="AH6" s="60">
        <v>4</v>
      </c>
      <c r="AI6" s="60">
        <v>17</v>
      </c>
      <c r="AJ6" s="60">
        <v>0</v>
      </c>
      <c r="AK6" s="60">
        <v>0</v>
      </c>
      <c r="AL6" s="60">
        <v>11</v>
      </c>
      <c r="AM6" s="60">
        <v>19</v>
      </c>
      <c r="AN6" s="60">
        <v>29</v>
      </c>
      <c r="AO6" s="60">
        <v>33</v>
      </c>
      <c r="AP6" s="60">
        <v>20</v>
      </c>
      <c r="AQ6" s="60">
        <v>9</v>
      </c>
      <c r="AR6" s="60">
        <v>1</v>
      </c>
      <c r="AS6" s="99">
        <v>23</v>
      </c>
      <c r="AT6" s="62">
        <f t="shared" si="0"/>
        <v>654</v>
      </c>
      <c r="AU6" s="193">
        <f>SUM(AT6:AT8)</f>
        <v>1308</v>
      </c>
      <c r="AV6" s="70">
        <f>AT6/AU6</f>
        <v>0.5</v>
      </c>
      <c r="AW6" s="200">
        <f>C6*AV6+C7*AV7+C8*AV8</f>
        <v>81.60550458715596</v>
      </c>
    </row>
    <row r="7" spans="1:49" ht="29.25" customHeight="1">
      <c r="A7" s="145"/>
      <c r="B7" s="75" t="s">
        <v>17</v>
      </c>
      <c r="C7" s="66">
        <v>80</v>
      </c>
      <c r="D7" s="51">
        <v>3</v>
      </c>
      <c r="E7" s="51">
        <v>4</v>
      </c>
      <c r="F7" s="51">
        <v>10</v>
      </c>
      <c r="G7" s="47">
        <v>7</v>
      </c>
      <c r="H7" s="47">
        <v>6</v>
      </c>
      <c r="I7" s="47">
        <v>6</v>
      </c>
      <c r="J7" s="47">
        <v>5</v>
      </c>
      <c r="K7" s="47">
        <v>3</v>
      </c>
      <c r="L7" s="47">
        <v>9</v>
      </c>
      <c r="M7" s="47">
        <v>2</v>
      </c>
      <c r="N7" s="47">
        <v>2</v>
      </c>
      <c r="O7" s="47">
        <v>1</v>
      </c>
      <c r="P7" s="47">
        <v>26</v>
      </c>
      <c r="Q7" s="47">
        <v>2</v>
      </c>
      <c r="R7" s="47">
        <v>14</v>
      </c>
      <c r="S7" s="47">
        <v>13</v>
      </c>
      <c r="T7" s="47">
        <v>27</v>
      </c>
      <c r="U7" s="47">
        <v>22</v>
      </c>
      <c r="V7" s="47">
        <v>1</v>
      </c>
      <c r="W7" s="47">
        <v>6</v>
      </c>
      <c r="X7" s="47">
        <v>8</v>
      </c>
      <c r="Y7" s="47">
        <v>0</v>
      </c>
      <c r="Z7" s="47">
        <v>31</v>
      </c>
      <c r="AA7" s="47">
        <v>22</v>
      </c>
      <c r="AB7" s="47">
        <v>9</v>
      </c>
      <c r="AC7" s="47">
        <v>9</v>
      </c>
      <c r="AD7" s="47">
        <v>14</v>
      </c>
      <c r="AE7" s="47">
        <v>4</v>
      </c>
      <c r="AF7" s="47">
        <v>5</v>
      </c>
      <c r="AG7" s="47">
        <v>13</v>
      </c>
      <c r="AH7" s="47">
        <v>18</v>
      </c>
      <c r="AI7" s="47">
        <v>1</v>
      </c>
      <c r="AJ7" s="47">
        <v>34</v>
      </c>
      <c r="AK7" s="47">
        <v>2</v>
      </c>
      <c r="AL7" s="47">
        <v>22</v>
      </c>
      <c r="AM7" s="47">
        <v>8</v>
      </c>
      <c r="AN7" s="47">
        <v>6</v>
      </c>
      <c r="AO7" s="47">
        <v>0</v>
      </c>
      <c r="AP7" s="47">
        <v>12</v>
      </c>
      <c r="AQ7" s="47">
        <v>23</v>
      </c>
      <c r="AR7" s="47">
        <v>4</v>
      </c>
      <c r="AS7" s="100">
        <v>6</v>
      </c>
      <c r="AT7" s="55">
        <f t="shared" si="0"/>
        <v>420</v>
      </c>
      <c r="AU7" s="191"/>
      <c r="AV7" s="73">
        <f>AT7/AU6</f>
        <v>0.3211009174311927</v>
      </c>
      <c r="AW7" s="215"/>
    </row>
    <row r="8" spans="1:49" ht="29.25" customHeight="1" thickBot="1">
      <c r="A8" s="143"/>
      <c r="B8" s="72" t="s">
        <v>18</v>
      </c>
      <c r="C8" s="66">
        <v>75</v>
      </c>
      <c r="D8" s="51">
        <v>4</v>
      </c>
      <c r="E8" s="51">
        <v>1</v>
      </c>
      <c r="F8" s="51">
        <v>10</v>
      </c>
      <c r="G8" s="47">
        <v>4</v>
      </c>
      <c r="H8" s="47">
        <v>14</v>
      </c>
      <c r="I8" s="47">
        <v>1</v>
      </c>
      <c r="J8" s="47">
        <v>8</v>
      </c>
      <c r="K8" s="47">
        <v>0</v>
      </c>
      <c r="L8" s="47">
        <v>4</v>
      </c>
      <c r="M8" s="47">
        <v>0</v>
      </c>
      <c r="N8" s="47">
        <v>0</v>
      </c>
      <c r="O8" s="47">
        <v>0</v>
      </c>
      <c r="P8" s="47">
        <v>0</v>
      </c>
      <c r="Q8" s="47">
        <v>0</v>
      </c>
      <c r="R8" s="47">
        <v>5</v>
      </c>
      <c r="S8" s="47">
        <v>0</v>
      </c>
      <c r="T8" s="47">
        <v>8</v>
      </c>
      <c r="U8" s="47">
        <v>0</v>
      </c>
      <c r="V8" s="47">
        <v>0</v>
      </c>
      <c r="W8" s="47">
        <v>9</v>
      </c>
      <c r="X8" s="47">
        <v>4</v>
      </c>
      <c r="Y8" s="47">
        <v>31</v>
      </c>
      <c r="Z8" s="47">
        <v>0</v>
      </c>
      <c r="AA8" s="47">
        <v>12</v>
      </c>
      <c r="AB8" s="47">
        <v>10</v>
      </c>
      <c r="AC8" s="47">
        <v>4</v>
      </c>
      <c r="AD8" s="47">
        <v>3</v>
      </c>
      <c r="AE8" s="47">
        <v>2</v>
      </c>
      <c r="AF8" s="47">
        <v>14</v>
      </c>
      <c r="AG8" s="47">
        <v>6</v>
      </c>
      <c r="AH8" s="47">
        <v>13</v>
      </c>
      <c r="AI8" s="47">
        <v>17</v>
      </c>
      <c r="AJ8" s="47">
        <v>2</v>
      </c>
      <c r="AK8" s="47">
        <v>33</v>
      </c>
      <c r="AL8" s="47">
        <v>0</v>
      </c>
      <c r="AM8" s="47">
        <v>9</v>
      </c>
      <c r="AN8" s="47">
        <v>1</v>
      </c>
      <c r="AO8" s="47">
        <v>0</v>
      </c>
      <c r="AP8" s="47">
        <v>0</v>
      </c>
      <c r="AQ8" s="47">
        <v>0</v>
      </c>
      <c r="AR8" s="47">
        <v>0</v>
      </c>
      <c r="AS8" s="100">
        <v>5</v>
      </c>
      <c r="AT8" s="55">
        <f t="shared" si="0"/>
        <v>234</v>
      </c>
      <c r="AU8" s="192"/>
      <c r="AV8" s="73">
        <f>AT8/AU6</f>
        <v>0.17889908256880735</v>
      </c>
      <c r="AW8" s="216"/>
    </row>
    <row r="9" spans="1:49" ht="29.25" customHeight="1">
      <c r="A9" s="144" t="s">
        <v>20</v>
      </c>
      <c r="B9" s="76" t="s">
        <v>16</v>
      </c>
      <c r="C9" s="66">
        <v>85</v>
      </c>
      <c r="D9" s="51">
        <v>1</v>
      </c>
      <c r="E9" s="51">
        <v>26</v>
      </c>
      <c r="F9" s="51">
        <v>1</v>
      </c>
      <c r="G9" s="47">
        <v>3</v>
      </c>
      <c r="H9" s="47">
        <v>11</v>
      </c>
      <c r="I9" s="47">
        <v>4</v>
      </c>
      <c r="J9" s="47">
        <v>14</v>
      </c>
      <c r="K9" s="47">
        <v>5</v>
      </c>
      <c r="L9" s="47">
        <v>0</v>
      </c>
      <c r="M9" s="47">
        <v>30</v>
      </c>
      <c r="N9" s="47">
        <v>12</v>
      </c>
      <c r="O9" s="47">
        <v>2</v>
      </c>
      <c r="P9" s="47">
        <v>5</v>
      </c>
      <c r="Q9" s="47">
        <v>24</v>
      </c>
      <c r="R9" s="47">
        <v>1</v>
      </c>
      <c r="S9" s="47">
        <v>12</v>
      </c>
      <c r="T9" s="47">
        <v>0</v>
      </c>
      <c r="U9" s="47">
        <v>1</v>
      </c>
      <c r="V9" s="47">
        <v>5</v>
      </c>
      <c r="W9" s="47">
        <v>6</v>
      </c>
      <c r="X9" s="47">
        <v>12</v>
      </c>
      <c r="Y9" s="47">
        <v>31</v>
      </c>
      <c r="Z9" s="47">
        <v>3</v>
      </c>
      <c r="AA9" s="47">
        <v>0</v>
      </c>
      <c r="AB9" s="47">
        <v>3</v>
      </c>
      <c r="AC9" s="47">
        <v>0</v>
      </c>
      <c r="AD9" s="47">
        <v>2</v>
      </c>
      <c r="AE9" s="47">
        <v>12</v>
      </c>
      <c r="AF9" s="47">
        <v>6</v>
      </c>
      <c r="AG9" s="47">
        <v>5</v>
      </c>
      <c r="AH9" s="47">
        <v>2</v>
      </c>
      <c r="AI9" s="47">
        <v>6</v>
      </c>
      <c r="AJ9" s="47">
        <v>0</v>
      </c>
      <c r="AK9" s="47">
        <v>0</v>
      </c>
      <c r="AL9" s="47">
        <v>11</v>
      </c>
      <c r="AM9" s="47">
        <v>1</v>
      </c>
      <c r="AN9" s="47">
        <v>22</v>
      </c>
      <c r="AO9" s="47">
        <v>1</v>
      </c>
      <c r="AP9" s="47">
        <v>16</v>
      </c>
      <c r="AQ9" s="47">
        <v>3</v>
      </c>
      <c r="AR9" s="47">
        <v>2</v>
      </c>
      <c r="AS9" s="100">
        <v>26</v>
      </c>
      <c r="AT9" s="55">
        <f t="shared" si="0"/>
        <v>327</v>
      </c>
      <c r="AU9" s="193">
        <f>SUM(AT9:AT11)</f>
        <v>1308</v>
      </c>
      <c r="AV9" s="73">
        <f>AT9/AU9</f>
        <v>0.25</v>
      </c>
      <c r="AW9" s="214">
        <f>C9*AV9+C10*AV10+C11*AV11</f>
        <v>79.89296636085626</v>
      </c>
    </row>
    <row r="10" spans="1:49" ht="29.25" customHeight="1">
      <c r="A10" s="151"/>
      <c r="B10" s="75" t="s">
        <v>17</v>
      </c>
      <c r="C10" s="66">
        <v>80</v>
      </c>
      <c r="D10" s="51">
        <v>10</v>
      </c>
      <c r="E10" s="51">
        <v>4</v>
      </c>
      <c r="F10" s="51">
        <v>13</v>
      </c>
      <c r="G10" s="47">
        <v>24</v>
      </c>
      <c r="H10" s="47">
        <v>14</v>
      </c>
      <c r="I10" s="47">
        <v>15</v>
      </c>
      <c r="J10" s="47">
        <v>6</v>
      </c>
      <c r="K10" s="47">
        <v>13</v>
      </c>
      <c r="L10" s="47">
        <v>19</v>
      </c>
      <c r="M10" s="47">
        <v>0</v>
      </c>
      <c r="N10" s="47">
        <v>15</v>
      </c>
      <c r="O10" s="47">
        <v>24</v>
      </c>
      <c r="P10" s="47">
        <v>26</v>
      </c>
      <c r="Q10" s="47">
        <v>7</v>
      </c>
      <c r="R10" s="47">
        <v>18</v>
      </c>
      <c r="S10" s="47">
        <v>16</v>
      </c>
      <c r="T10" s="47">
        <v>0</v>
      </c>
      <c r="U10" s="47">
        <v>29</v>
      </c>
      <c r="V10" s="47">
        <v>20</v>
      </c>
      <c r="W10" s="47">
        <v>16</v>
      </c>
      <c r="X10" s="47">
        <v>18</v>
      </c>
      <c r="Y10" s="47">
        <v>0</v>
      </c>
      <c r="Z10" s="47">
        <v>26</v>
      </c>
      <c r="AA10" s="47">
        <v>3</v>
      </c>
      <c r="AB10" s="47">
        <v>16</v>
      </c>
      <c r="AC10" s="47">
        <v>19</v>
      </c>
      <c r="AD10" s="47">
        <v>16</v>
      </c>
      <c r="AE10" s="47">
        <v>14</v>
      </c>
      <c r="AF10" s="47">
        <v>3</v>
      </c>
      <c r="AG10" s="47">
        <v>18</v>
      </c>
      <c r="AH10" s="47">
        <v>24</v>
      </c>
      <c r="AI10" s="47">
        <v>19</v>
      </c>
      <c r="AJ10" s="47">
        <v>12</v>
      </c>
      <c r="AK10" s="47">
        <v>0</v>
      </c>
      <c r="AL10" s="47">
        <v>22</v>
      </c>
      <c r="AM10" s="47">
        <v>27</v>
      </c>
      <c r="AN10" s="47">
        <v>13</v>
      </c>
      <c r="AO10" s="47">
        <v>32</v>
      </c>
      <c r="AP10" s="47">
        <v>16</v>
      </c>
      <c r="AQ10" s="47">
        <v>28</v>
      </c>
      <c r="AR10" s="47">
        <v>3</v>
      </c>
      <c r="AS10" s="100">
        <v>8</v>
      </c>
      <c r="AT10" s="55">
        <f t="shared" si="0"/>
        <v>626</v>
      </c>
      <c r="AU10" s="191"/>
      <c r="AV10" s="73">
        <f>AT10/AU9</f>
        <v>0.4785932721712538</v>
      </c>
      <c r="AW10" s="215"/>
    </row>
    <row r="11" spans="1:49" s="71" customFormat="1" ht="29.25" customHeight="1" thickBot="1">
      <c r="A11" s="152"/>
      <c r="B11" s="77" t="s">
        <v>18</v>
      </c>
      <c r="C11" s="69">
        <v>75</v>
      </c>
      <c r="D11" s="59">
        <v>19</v>
      </c>
      <c r="E11" s="59">
        <v>0</v>
      </c>
      <c r="F11" s="59">
        <v>17</v>
      </c>
      <c r="G11" s="60">
        <v>4</v>
      </c>
      <c r="H11" s="60">
        <v>7</v>
      </c>
      <c r="I11" s="60">
        <v>7</v>
      </c>
      <c r="J11" s="60">
        <v>10</v>
      </c>
      <c r="K11" s="60">
        <v>12</v>
      </c>
      <c r="L11" s="60">
        <v>12</v>
      </c>
      <c r="M11" s="60">
        <v>0</v>
      </c>
      <c r="N11" s="60">
        <v>3</v>
      </c>
      <c r="O11" s="60">
        <v>4</v>
      </c>
      <c r="P11" s="60">
        <v>0</v>
      </c>
      <c r="Q11" s="60">
        <v>0</v>
      </c>
      <c r="R11" s="60">
        <v>17</v>
      </c>
      <c r="S11" s="60">
        <v>2</v>
      </c>
      <c r="T11" s="60">
        <v>35</v>
      </c>
      <c r="U11" s="60">
        <v>0</v>
      </c>
      <c r="V11" s="60">
        <v>6</v>
      </c>
      <c r="W11" s="60">
        <v>8</v>
      </c>
      <c r="X11" s="60">
        <v>3</v>
      </c>
      <c r="Y11" s="60">
        <v>0</v>
      </c>
      <c r="Z11" s="60">
        <v>2</v>
      </c>
      <c r="AA11" s="60">
        <v>31</v>
      </c>
      <c r="AB11" s="60">
        <v>15</v>
      </c>
      <c r="AC11" s="60">
        <v>12</v>
      </c>
      <c r="AD11" s="60">
        <v>14</v>
      </c>
      <c r="AE11" s="60">
        <v>5</v>
      </c>
      <c r="AF11" s="60">
        <v>12</v>
      </c>
      <c r="AG11" s="60">
        <v>10</v>
      </c>
      <c r="AH11" s="60">
        <v>9</v>
      </c>
      <c r="AI11" s="60">
        <v>10</v>
      </c>
      <c r="AJ11" s="60">
        <v>24</v>
      </c>
      <c r="AK11" s="60">
        <v>35</v>
      </c>
      <c r="AL11" s="60">
        <v>0</v>
      </c>
      <c r="AM11" s="60">
        <v>8</v>
      </c>
      <c r="AN11" s="60">
        <v>1</v>
      </c>
      <c r="AO11" s="60">
        <v>0</v>
      </c>
      <c r="AP11" s="60">
        <v>0</v>
      </c>
      <c r="AQ11" s="60">
        <v>1</v>
      </c>
      <c r="AR11" s="60">
        <v>0</v>
      </c>
      <c r="AS11" s="99">
        <v>0</v>
      </c>
      <c r="AT11" s="62">
        <f t="shared" si="0"/>
        <v>355</v>
      </c>
      <c r="AU11" s="192"/>
      <c r="AV11" s="70">
        <f>AT11/AU9</f>
        <v>0.2714067278287462</v>
      </c>
      <c r="AW11" s="216"/>
    </row>
    <row r="12" spans="1:49" ht="29.25" customHeight="1">
      <c r="A12" s="150" t="s">
        <v>21</v>
      </c>
      <c r="B12" s="76" t="s">
        <v>16</v>
      </c>
      <c r="C12" s="66">
        <v>85</v>
      </c>
      <c r="D12" s="51">
        <v>3</v>
      </c>
      <c r="E12" s="51">
        <v>28</v>
      </c>
      <c r="F12" s="51">
        <v>4</v>
      </c>
      <c r="G12" s="47">
        <v>11</v>
      </c>
      <c r="H12" s="47">
        <v>18</v>
      </c>
      <c r="I12" s="47">
        <v>1</v>
      </c>
      <c r="J12" s="47">
        <v>4</v>
      </c>
      <c r="K12" s="47">
        <v>3</v>
      </c>
      <c r="L12" s="47">
        <v>2</v>
      </c>
      <c r="M12" s="47">
        <v>1</v>
      </c>
      <c r="N12" s="47">
        <v>13</v>
      </c>
      <c r="O12" s="47">
        <v>0</v>
      </c>
      <c r="P12" s="47">
        <v>1</v>
      </c>
      <c r="Q12" s="47">
        <v>21</v>
      </c>
      <c r="R12" s="47">
        <v>4</v>
      </c>
      <c r="S12" s="47">
        <v>3</v>
      </c>
      <c r="T12" s="47">
        <v>0</v>
      </c>
      <c r="U12" s="47">
        <v>0</v>
      </c>
      <c r="V12" s="47">
        <v>21</v>
      </c>
      <c r="W12" s="47">
        <v>1</v>
      </c>
      <c r="X12" s="47">
        <v>1</v>
      </c>
      <c r="Y12" s="47">
        <v>0</v>
      </c>
      <c r="Z12" s="47">
        <v>2</v>
      </c>
      <c r="AA12" s="47">
        <v>0</v>
      </c>
      <c r="AB12" s="47">
        <v>0</v>
      </c>
      <c r="AC12" s="47">
        <v>2</v>
      </c>
      <c r="AD12" s="47">
        <v>8</v>
      </c>
      <c r="AE12" s="47">
        <v>0</v>
      </c>
      <c r="AF12" s="47">
        <v>0</v>
      </c>
      <c r="AG12" s="47">
        <v>6</v>
      </c>
      <c r="AH12" s="47">
        <v>2</v>
      </c>
      <c r="AI12" s="47">
        <v>10</v>
      </c>
      <c r="AJ12" s="47">
        <v>17</v>
      </c>
      <c r="AK12" s="47">
        <v>3</v>
      </c>
      <c r="AL12" s="47">
        <v>11</v>
      </c>
      <c r="AM12" s="47">
        <v>2</v>
      </c>
      <c r="AN12" s="47">
        <v>5</v>
      </c>
      <c r="AO12" s="47">
        <v>0</v>
      </c>
      <c r="AP12" s="47">
        <v>1</v>
      </c>
      <c r="AQ12" s="47">
        <v>1</v>
      </c>
      <c r="AR12" s="47">
        <v>4</v>
      </c>
      <c r="AS12" s="100">
        <v>23</v>
      </c>
      <c r="AT12" s="55">
        <f t="shared" si="0"/>
        <v>237</v>
      </c>
      <c r="AU12" s="193">
        <f>SUM(AT12:AT14)</f>
        <v>1308</v>
      </c>
      <c r="AV12" s="73">
        <f>AT12/AU12</f>
        <v>0.1811926605504587</v>
      </c>
      <c r="AW12" s="214">
        <f>C12*AV12+C13*AV13+C14*AV14</f>
        <v>79.10168195718654</v>
      </c>
    </row>
    <row r="13" spans="1:49" s="71" customFormat="1" ht="29.25" customHeight="1">
      <c r="A13" s="145"/>
      <c r="B13" s="68" t="s">
        <v>17</v>
      </c>
      <c r="C13" s="69">
        <v>80</v>
      </c>
      <c r="D13" s="59">
        <v>11</v>
      </c>
      <c r="E13" s="59">
        <v>2</v>
      </c>
      <c r="F13" s="59">
        <v>8</v>
      </c>
      <c r="G13" s="60">
        <v>17</v>
      </c>
      <c r="H13" s="60">
        <v>10</v>
      </c>
      <c r="I13" s="60">
        <v>4</v>
      </c>
      <c r="J13" s="60">
        <v>15</v>
      </c>
      <c r="K13" s="60">
        <v>21</v>
      </c>
      <c r="L13" s="60">
        <v>9</v>
      </c>
      <c r="M13" s="60">
        <v>21</v>
      </c>
      <c r="N13" s="60">
        <v>12</v>
      </c>
      <c r="O13" s="60">
        <v>6</v>
      </c>
      <c r="P13" s="60">
        <v>22</v>
      </c>
      <c r="Q13" s="60">
        <v>10</v>
      </c>
      <c r="R13" s="60">
        <v>23</v>
      </c>
      <c r="S13" s="60">
        <v>26</v>
      </c>
      <c r="T13" s="60">
        <v>7</v>
      </c>
      <c r="U13" s="60">
        <v>27</v>
      </c>
      <c r="V13" s="60">
        <v>9</v>
      </c>
      <c r="W13" s="60">
        <v>9</v>
      </c>
      <c r="X13" s="60">
        <v>8</v>
      </c>
      <c r="Y13" s="60">
        <v>20</v>
      </c>
      <c r="Z13" s="60">
        <v>17</v>
      </c>
      <c r="AA13" s="60">
        <v>7</v>
      </c>
      <c r="AB13" s="60">
        <v>10</v>
      </c>
      <c r="AC13" s="60">
        <v>9</v>
      </c>
      <c r="AD13" s="60">
        <v>12</v>
      </c>
      <c r="AE13" s="60">
        <v>23</v>
      </c>
      <c r="AF13" s="60">
        <v>4</v>
      </c>
      <c r="AG13" s="60">
        <v>15</v>
      </c>
      <c r="AH13" s="60">
        <v>17</v>
      </c>
      <c r="AI13" s="60">
        <v>12</v>
      </c>
      <c r="AJ13" s="60">
        <v>19</v>
      </c>
      <c r="AK13" s="60">
        <v>27</v>
      </c>
      <c r="AL13" s="60">
        <v>22</v>
      </c>
      <c r="AM13" s="60">
        <v>18</v>
      </c>
      <c r="AN13" s="60">
        <v>29</v>
      </c>
      <c r="AO13" s="60">
        <v>15</v>
      </c>
      <c r="AP13" s="60">
        <v>31</v>
      </c>
      <c r="AQ13" s="60">
        <v>4</v>
      </c>
      <c r="AR13" s="60">
        <v>1</v>
      </c>
      <c r="AS13" s="99">
        <v>10</v>
      </c>
      <c r="AT13" s="62">
        <f t="shared" si="0"/>
        <v>599</v>
      </c>
      <c r="AU13" s="191"/>
      <c r="AV13" s="70">
        <f>AT13/AU12</f>
        <v>0.45795107033639143</v>
      </c>
      <c r="AW13" s="215"/>
    </row>
    <row r="14" spans="1:49" ht="29.25" customHeight="1" thickBot="1">
      <c r="A14" s="143"/>
      <c r="B14" s="72" t="s">
        <v>18</v>
      </c>
      <c r="C14" s="66">
        <v>75</v>
      </c>
      <c r="D14" s="51">
        <v>16</v>
      </c>
      <c r="E14" s="51">
        <v>0</v>
      </c>
      <c r="F14" s="51">
        <v>19</v>
      </c>
      <c r="G14" s="47">
        <v>3</v>
      </c>
      <c r="H14" s="47">
        <v>4</v>
      </c>
      <c r="I14" s="47">
        <v>21</v>
      </c>
      <c r="J14" s="47">
        <v>11</v>
      </c>
      <c r="K14" s="47">
        <v>6</v>
      </c>
      <c r="L14" s="47">
        <v>20</v>
      </c>
      <c r="M14" s="47">
        <v>8</v>
      </c>
      <c r="N14" s="47">
        <v>5</v>
      </c>
      <c r="O14" s="47">
        <v>24</v>
      </c>
      <c r="P14" s="47">
        <v>8</v>
      </c>
      <c r="Q14" s="47">
        <v>0</v>
      </c>
      <c r="R14" s="47">
        <v>9</v>
      </c>
      <c r="S14" s="47">
        <v>1</v>
      </c>
      <c r="T14" s="47">
        <v>28</v>
      </c>
      <c r="U14" s="47">
        <v>3</v>
      </c>
      <c r="V14" s="47">
        <v>1</v>
      </c>
      <c r="W14" s="47">
        <v>20</v>
      </c>
      <c r="X14" s="47">
        <v>24</v>
      </c>
      <c r="Y14" s="47">
        <v>11</v>
      </c>
      <c r="Z14" s="47">
        <v>12</v>
      </c>
      <c r="AA14" s="47">
        <v>27</v>
      </c>
      <c r="AB14" s="47">
        <v>24</v>
      </c>
      <c r="AC14" s="47">
        <v>20</v>
      </c>
      <c r="AD14" s="47">
        <v>12</v>
      </c>
      <c r="AE14" s="47">
        <v>8</v>
      </c>
      <c r="AF14" s="47">
        <v>17</v>
      </c>
      <c r="AG14" s="47">
        <v>12</v>
      </c>
      <c r="AH14" s="47">
        <v>16</v>
      </c>
      <c r="AI14" s="47">
        <v>13</v>
      </c>
      <c r="AJ14" s="47">
        <v>0</v>
      </c>
      <c r="AK14" s="47">
        <v>5</v>
      </c>
      <c r="AL14" s="47">
        <v>0</v>
      </c>
      <c r="AM14" s="47">
        <v>16</v>
      </c>
      <c r="AN14" s="47">
        <v>2</v>
      </c>
      <c r="AO14" s="47">
        <v>18</v>
      </c>
      <c r="AP14" s="47">
        <v>0</v>
      </c>
      <c r="AQ14" s="47">
        <v>27</v>
      </c>
      <c r="AR14" s="47">
        <v>0</v>
      </c>
      <c r="AS14" s="100">
        <v>1</v>
      </c>
      <c r="AT14" s="55">
        <f t="shared" si="0"/>
        <v>472</v>
      </c>
      <c r="AU14" s="192"/>
      <c r="AV14" s="73">
        <f>AT14/AU12</f>
        <v>0.36085626911314983</v>
      </c>
      <c r="AW14" s="216"/>
    </row>
    <row r="15" spans="1:51" ht="29.25" customHeight="1" thickTop="1">
      <c r="A15" s="150" t="s">
        <v>22</v>
      </c>
      <c r="B15" s="76" t="s">
        <v>16</v>
      </c>
      <c r="C15" s="66">
        <v>85</v>
      </c>
      <c r="D15" s="51">
        <v>0</v>
      </c>
      <c r="E15" s="51">
        <v>29</v>
      </c>
      <c r="F15" s="51">
        <v>0</v>
      </c>
      <c r="G15" s="47">
        <v>9</v>
      </c>
      <c r="H15" s="47">
        <v>4</v>
      </c>
      <c r="I15" s="47">
        <v>2</v>
      </c>
      <c r="J15" s="47">
        <v>0</v>
      </c>
      <c r="K15" s="47">
        <v>3</v>
      </c>
      <c r="L15" s="47">
        <v>0</v>
      </c>
      <c r="M15" s="47">
        <v>5</v>
      </c>
      <c r="N15" s="47">
        <v>11</v>
      </c>
      <c r="O15" s="47">
        <v>0</v>
      </c>
      <c r="P15" s="47">
        <v>2</v>
      </c>
      <c r="Q15" s="47">
        <v>25</v>
      </c>
      <c r="R15" s="47">
        <v>4</v>
      </c>
      <c r="S15" s="47">
        <v>7</v>
      </c>
      <c r="T15" s="47">
        <v>0</v>
      </c>
      <c r="U15" s="47">
        <v>6</v>
      </c>
      <c r="V15" s="47">
        <v>7</v>
      </c>
      <c r="W15" s="47">
        <v>1</v>
      </c>
      <c r="X15" s="47">
        <v>10</v>
      </c>
      <c r="Y15" s="47">
        <v>0</v>
      </c>
      <c r="Z15" s="47">
        <v>0</v>
      </c>
      <c r="AA15" s="47">
        <v>0</v>
      </c>
      <c r="AB15" s="47">
        <v>3</v>
      </c>
      <c r="AC15" s="47">
        <v>0</v>
      </c>
      <c r="AD15" s="47">
        <v>10</v>
      </c>
      <c r="AE15" s="47">
        <v>1</v>
      </c>
      <c r="AF15" s="47">
        <v>0</v>
      </c>
      <c r="AG15" s="47">
        <v>2</v>
      </c>
      <c r="AH15" s="47">
        <v>2</v>
      </c>
      <c r="AI15" s="47">
        <v>13</v>
      </c>
      <c r="AJ15" s="47">
        <v>0</v>
      </c>
      <c r="AK15" s="47">
        <v>0</v>
      </c>
      <c r="AL15" s="47">
        <v>11</v>
      </c>
      <c r="AM15" s="47">
        <v>2</v>
      </c>
      <c r="AN15" s="47">
        <v>13</v>
      </c>
      <c r="AO15" s="47">
        <v>0</v>
      </c>
      <c r="AP15" s="47">
        <v>27</v>
      </c>
      <c r="AQ15" s="47">
        <v>0</v>
      </c>
      <c r="AR15" s="47">
        <v>1</v>
      </c>
      <c r="AS15" s="100">
        <v>22</v>
      </c>
      <c r="AT15" s="55">
        <f t="shared" si="0"/>
        <v>232</v>
      </c>
      <c r="AU15" s="193">
        <f>SUM(AT15:AT17)</f>
        <v>1308</v>
      </c>
      <c r="AV15" s="73">
        <f>AT15/AU15</f>
        <v>0.17737003058103976</v>
      </c>
      <c r="AW15" s="217">
        <f>C15*AV15+C16*AV16+C17*AV17</f>
        <v>79.69418960244649</v>
      </c>
      <c r="AX15" s="204" t="s">
        <v>102</v>
      </c>
      <c r="AY15" s="207">
        <f>AVERAGE(AW3:AW17)</f>
        <v>79.98394495412845</v>
      </c>
    </row>
    <row r="16" spans="1:51" s="71" customFormat="1" ht="29.25" customHeight="1">
      <c r="A16" s="145"/>
      <c r="B16" s="68" t="s">
        <v>17</v>
      </c>
      <c r="C16" s="69">
        <v>80</v>
      </c>
      <c r="D16" s="59">
        <v>27</v>
      </c>
      <c r="E16" s="59">
        <v>1</v>
      </c>
      <c r="F16" s="59">
        <v>13</v>
      </c>
      <c r="G16" s="60">
        <v>17</v>
      </c>
      <c r="H16" s="60">
        <v>14</v>
      </c>
      <c r="I16" s="60">
        <v>19</v>
      </c>
      <c r="J16" s="60">
        <v>21</v>
      </c>
      <c r="K16" s="60">
        <v>26</v>
      </c>
      <c r="L16" s="60">
        <v>15</v>
      </c>
      <c r="M16" s="60">
        <v>25</v>
      </c>
      <c r="N16" s="60">
        <v>17</v>
      </c>
      <c r="O16" s="60">
        <v>29</v>
      </c>
      <c r="P16" s="60">
        <v>29</v>
      </c>
      <c r="Q16" s="60">
        <v>6</v>
      </c>
      <c r="R16" s="60">
        <v>29</v>
      </c>
      <c r="S16" s="60">
        <v>23</v>
      </c>
      <c r="T16" s="60">
        <v>21</v>
      </c>
      <c r="U16" s="60">
        <v>24</v>
      </c>
      <c r="V16" s="60">
        <v>23</v>
      </c>
      <c r="W16" s="60">
        <v>16</v>
      </c>
      <c r="X16" s="60">
        <v>22</v>
      </c>
      <c r="Y16" s="60">
        <v>15</v>
      </c>
      <c r="Z16" s="60">
        <v>24</v>
      </c>
      <c r="AA16" s="60">
        <v>5</v>
      </c>
      <c r="AB16" s="60">
        <v>11</v>
      </c>
      <c r="AC16" s="60">
        <v>15</v>
      </c>
      <c r="AD16" s="60">
        <v>12</v>
      </c>
      <c r="AE16" s="60">
        <v>22</v>
      </c>
      <c r="AF16" s="60">
        <v>5</v>
      </c>
      <c r="AG16" s="60">
        <v>17</v>
      </c>
      <c r="AH16" s="60">
        <v>26</v>
      </c>
      <c r="AI16" s="60">
        <v>20</v>
      </c>
      <c r="AJ16" s="60">
        <v>29</v>
      </c>
      <c r="AK16" s="60">
        <v>10</v>
      </c>
      <c r="AL16" s="60">
        <v>22</v>
      </c>
      <c r="AM16" s="60">
        <v>28</v>
      </c>
      <c r="AN16" s="60">
        <v>23</v>
      </c>
      <c r="AO16" s="60">
        <v>33</v>
      </c>
      <c r="AP16" s="60">
        <v>5</v>
      </c>
      <c r="AQ16" s="60">
        <v>11</v>
      </c>
      <c r="AR16" s="60">
        <v>4</v>
      </c>
      <c r="AS16" s="99">
        <v>10</v>
      </c>
      <c r="AT16" s="62">
        <f t="shared" si="0"/>
        <v>764</v>
      </c>
      <c r="AU16" s="191"/>
      <c r="AV16" s="70">
        <f>AT16/AU15</f>
        <v>0.5840978593272171</v>
      </c>
      <c r="AW16" s="218"/>
      <c r="AX16" s="205"/>
      <c r="AY16" s="208"/>
    </row>
    <row r="17" spans="1:51" ht="29.25" customHeight="1" thickBot="1">
      <c r="A17" s="143"/>
      <c r="B17" s="72" t="s">
        <v>18</v>
      </c>
      <c r="C17" s="78">
        <v>75</v>
      </c>
      <c r="D17" s="81">
        <v>3</v>
      </c>
      <c r="E17" s="81">
        <v>0</v>
      </c>
      <c r="F17" s="81">
        <v>18</v>
      </c>
      <c r="G17" s="48">
        <v>5</v>
      </c>
      <c r="H17" s="48">
        <v>14</v>
      </c>
      <c r="I17" s="48">
        <v>5</v>
      </c>
      <c r="J17" s="48">
        <v>9</v>
      </c>
      <c r="K17" s="48">
        <v>1</v>
      </c>
      <c r="L17" s="48">
        <v>16</v>
      </c>
      <c r="M17" s="48">
        <v>0</v>
      </c>
      <c r="N17" s="48">
        <v>2</v>
      </c>
      <c r="O17" s="48">
        <v>1</v>
      </c>
      <c r="P17" s="48">
        <v>0</v>
      </c>
      <c r="Q17" s="48">
        <v>0</v>
      </c>
      <c r="R17" s="48">
        <v>3</v>
      </c>
      <c r="S17" s="48">
        <v>0</v>
      </c>
      <c r="T17" s="48">
        <v>14</v>
      </c>
      <c r="U17" s="48">
        <v>0</v>
      </c>
      <c r="V17" s="48">
        <v>1</v>
      </c>
      <c r="W17" s="48">
        <v>13</v>
      </c>
      <c r="X17" s="48">
        <v>1</v>
      </c>
      <c r="Y17" s="48">
        <v>16</v>
      </c>
      <c r="Z17" s="48">
        <v>7</v>
      </c>
      <c r="AA17" s="48">
        <v>29</v>
      </c>
      <c r="AB17" s="48">
        <v>20</v>
      </c>
      <c r="AC17" s="48">
        <v>16</v>
      </c>
      <c r="AD17" s="48">
        <v>10</v>
      </c>
      <c r="AE17" s="48">
        <v>8</v>
      </c>
      <c r="AF17" s="48">
        <v>16</v>
      </c>
      <c r="AG17" s="48">
        <v>14</v>
      </c>
      <c r="AH17" s="48">
        <v>7</v>
      </c>
      <c r="AI17" s="48">
        <v>2</v>
      </c>
      <c r="AJ17" s="48">
        <v>7</v>
      </c>
      <c r="AK17" s="48">
        <v>25</v>
      </c>
      <c r="AL17" s="48">
        <v>0</v>
      </c>
      <c r="AM17" s="48">
        <v>6</v>
      </c>
      <c r="AN17" s="48">
        <v>0</v>
      </c>
      <c r="AO17" s="48">
        <v>0</v>
      </c>
      <c r="AP17" s="48">
        <v>0</v>
      </c>
      <c r="AQ17" s="48">
        <v>21</v>
      </c>
      <c r="AR17" s="48">
        <v>0</v>
      </c>
      <c r="AS17" s="101">
        <v>2</v>
      </c>
      <c r="AT17" s="56">
        <f t="shared" si="0"/>
        <v>312</v>
      </c>
      <c r="AU17" s="195"/>
      <c r="AV17" s="79">
        <f>AT17/AU15</f>
        <v>0.23853211009174313</v>
      </c>
      <c r="AW17" s="219"/>
      <c r="AX17" s="206"/>
      <c r="AY17" s="209"/>
    </row>
    <row r="18" ht="29.25" customHeight="1">
      <c r="E18" s="45"/>
    </row>
    <row r="19" ht="29.25" customHeight="1">
      <c r="E19" s="45"/>
    </row>
    <row r="20" spans="5:51" ht="29.25" customHeight="1">
      <c r="E20" s="45"/>
      <c r="AW20" s="71"/>
      <c r="AX20" s="71"/>
      <c r="AY20" s="71"/>
    </row>
    <row r="22" spans="49:51" ht="29.25" customHeight="1">
      <c r="AW22" s="71"/>
      <c r="AX22" s="71"/>
      <c r="AY22" s="71"/>
    </row>
    <row r="27" spans="49:51" ht="29.25" customHeight="1">
      <c r="AW27" s="71"/>
      <c r="AX27" s="71"/>
      <c r="AY27" s="71"/>
    </row>
    <row r="29" spans="49:51" ht="29.25" customHeight="1">
      <c r="AW29" s="71"/>
      <c r="AX29" s="71"/>
      <c r="AY29" s="71"/>
    </row>
    <row r="32" spans="49:51" ht="29.25" customHeight="1">
      <c r="AW32" s="71"/>
      <c r="AX32" s="71"/>
      <c r="AY32" s="71"/>
    </row>
  </sheetData>
  <sheetProtection/>
  <mergeCells count="18">
    <mergeCell ref="A1:AV1"/>
    <mergeCell ref="A3:A5"/>
    <mergeCell ref="AU3:AU5"/>
    <mergeCell ref="A6:A8"/>
    <mergeCell ref="AU6:AU8"/>
    <mergeCell ref="A15:A17"/>
    <mergeCell ref="AU15:AU17"/>
    <mergeCell ref="A9:A11"/>
    <mergeCell ref="AU9:AU11"/>
    <mergeCell ref="A12:A14"/>
    <mergeCell ref="AU12:AU14"/>
    <mergeCell ref="AY15:AY17"/>
    <mergeCell ref="AW3:AW5"/>
    <mergeCell ref="AW6:AW8"/>
    <mergeCell ref="AW9:AW11"/>
    <mergeCell ref="AW12:AW14"/>
    <mergeCell ref="AW15:AW17"/>
    <mergeCell ref="AX15:AX17"/>
  </mergeCells>
  <printOptions/>
  <pageMargins left="0.75" right="0.75" top="1" bottom="1" header="0.5" footer="0.5"/>
  <pageSetup horizontalDpi="600" verticalDpi="600" orientation="landscape" paperSize="12" r:id="rId2"/>
  <drawing r:id="rId1"/>
</worksheet>
</file>

<file path=xl/worksheets/sheet13.xml><?xml version="1.0" encoding="utf-8"?>
<worksheet xmlns="http://schemas.openxmlformats.org/spreadsheetml/2006/main" xmlns:r="http://schemas.openxmlformats.org/officeDocument/2006/relationships">
  <dimension ref="A1:AY20"/>
  <sheetViews>
    <sheetView zoomScalePageLayoutView="0" workbookViewId="0" topLeftCell="A4">
      <selection activeCell="Q13" sqref="Q13"/>
    </sheetView>
  </sheetViews>
  <sheetFormatPr defaultColWidth="9.00390625" defaultRowHeight="29.25" customHeight="1"/>
  <cols>
    <col min="1" max="1" width="12.75390625" style="45" customWidth="1"/>
    <col min="2" max="3" width="6.125" style="45" customWidth="1"/>
    <col min="4" max="4" width="3.375" style="45" customWidth="1"/>
    <col min="5" max="5" width="3.375" style="46" customWidth="1"/>
    <col min="6" max="43" width="3.375" style="45" customWidth="1"/>
    <col min="44" max="44" width="4.00390625" style="45" customWidth="1"/>
    <col min="45" max="45" width="3.375" style="45" customWidth="1"/>
    <col min="46" max="47" width="6.375" style="45" customWidth="1"/>
    <col min="48" max="48" width="8.125" style="45" customWidth="1"/>
    <col min="49" max="49" width="12.25390625" style="45" bestFit="1" customWidth="1"/>
    <col min="50" max="16384" width="9.00390625" style="45" customWidth="1"/>
  </cols>
  <sheetData>
    <row r="1" spans="1:48" ht="29.25" customHeight="1" thickBot="1">
      <c r="A1" s="154" t="s">
        <v>131</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213"/>
      <c r="AM1" s="213"/>
      <c r="AN1" s="213"/>
      <c r="AO1" s="213"/>
      <c r="AP1" s="213"/>
      <c r="AQ1" s="213"/>
      <c r="AR1" s="213"/>
      <c r="AS1" s="213"/>
      <c r="AT1" s="155"/>
      <c r="AU1" s="155"/>
      <c r="AV1" s="155"/>
    </row>
    <row r="2" spans="1:49" ht="29.25" customHeight="1" thickBot="1">
      <c r="A2" s="80" t="s">
        <v>124</v>
      </c>
      <c r="B2" s="63" t="s">
        <v>125</v>
      </c>
      <c r="C2" s="64" t="s">
        <v>14</v>
      </c>
      <c r="D2" s="50">
        <v>701</v>
      </c>
      <c r="E2" s="49">
        <v>702</v>
      </c>
      <c r="F2" s="49">
        <v>703</v>
      </c>
      <c r="G2" s="49">
        <v>704</v>
      </c>
      <c r="H2" s="49">
        <v>705</v>
      </c>
      <c r="I2" s="49">
        <v>706</v>
      </c>
      <c r="J2" s="49">
        <v>707</v>
      </c>
      <c r="K2" s="49">
        <v>708</v>
      </c>
      <c r="L2" s="49">
        <v>709</v>
      </c>
      <c r="M2" s="49">
        <v>710</v>
      </c>
      <c r="N2" s="49">
        <v>711</v>
      </c>
      <c r="O2" s="49">
        <v>712</v>
      </c>
      <c r="P2" s="49">
        <v>801</v>
      </c>
      <c r="Q2" s="49">
        <v>802</v>
      </c>
      <c r="R2" s="49">
        <v>803</v>
      </c>
      <c r="S2" s="49">
        <v>804</v>
      </c>
      <c r="T2" s="49">
        <v>805</v>
      </c>
      <c r="U2" s="49">
        <v>806</v>
      </c>
      <c r="V2" s="49">
        <v>807</v>
      </c>
      <c r="W2" s="49">
        <v>808</v>
      </c>
      <c r="X2" s="49">
        <v>809</v>
      </c>
      <c r="Y2" s="49">
        <v>810</v>
      </c>
      <c r="Z2" s="49">
        <v>811</v>
      </c>
      <c r="AA2" s="49">
        <v>812</v>
      </c>
      <c r="AB2" s="49">
        <v>813</v>
      </c>
      <c r="AC2" s="49">
        <v>814</v>
      </c>
      <c r="AD2" s="49">
        <v>815</v>
      </c>
      <c r="AE2" s="49">
        <v>816</v>
      </c>
      <c r="AF2" s="49">
        <v>901</v>
      </c>
      <c r="AG2" s="49">
        <v>902</v>
      </c>
      <c r="AH2" s="49">
        <v>903</v>
      </c>
      <c r="AI2" s="49">
        <v>904</v>
      </c>
      <c r="AJ2" s="49">
        <v>905</v>
      </c>
      <c r="AK2" s="49">
        <v>906</v>
      </c>
      <c r="AL2" s="102">
        <v>907</v>
      </c>
      <c r="AM2" s="102">
        <v>908</v>
      </c>
      <c r="AN2" s="102">
        <v>909</v>
      </c>
      <c r="AO2" s="102">
        <v>910</v>
      </c>
      <c r="AP2" s="102">
        <v>911</v>
      </c>
      <c r="AQ2" s="102">
        <v>912</v>
      </c>
      <c r="AR2" s="102" t="s">
        <v>62</v>
      </c>
      <c r="AS2" s="97" t="s">
        <v>90</v>
      </c>
      <c r="AT2" s="89" t="s">
        <v>30</v>
      </c>
      <c r="AU2" s="58" t="s">
        <v>31</v>
      </c>
      <c r="AV2" s="63" t="s">
        <v>32</v>
      </c>
      <c r="AW2" s="47" t="s">
        <v>126</v>
      </c>
    </row>
    <row r="3" spans="1:49" ht="29.25" customHeight="1">
      <c r="A3" s="156" t="s">
        <v>15</v>
      </c>
      <c r="B3" s="57" t="s">
        <v>16</v>
      </c>
      <c r="C3" s="66">
        <v>85</v>
      </c>
      <c r="D3" s="51">
        <v>1</v>
      </c>
      <c r="E3" s="51">
        <v>2</v>
      </c>
      <c r="F3" s="51">
        <v>0</v>
      </c>
      <c r="G3" s="47">
        <v>1</v>
      </c>
      <c r="H3" s="47">
        <v>3</v>
      </c>
      <c r="I3" s="47">
        <v>0</v>
      </c>
      <c r="J3" s="47">
        <v>4</v>
      </c>
      <c r="K3" s="47">
        <v>0</v>
      </c>
      <c r="L3" s="47">
        <v>21</v>
      </c>
      <c r="M3" s="47">
        <v>12</v>
      </c>
      <c r="N3" s="47">
        <v>3</v>
      </c>
      <c r="O3" s="47">
        <v>0</v>
      </c>
      <c r="P3" s="47">
        <v>24</v>
      </c>
      <c r="Q3" s="47">
        <v>22</v>
      </c>
      <c r="R3" s="47">
        <v>10</v>
      </c>
      <c r="S3" s="47">
        <v>2</v>
      </c>
      <c r="T3" s="47">
        <v>4</v>
      </c>
      <c r="U3" s="47">
        <v>10</v>
      </c>
      <c r="V3" s="47">
        <v>12</v>
      </c>
      <c r="W3" s="47">
        <v>1</v>
      </c>
      <c r="X3" s="47">
        <v>13</v>
      </c>
      <c r="Y3" s="47">
        <v>0</v>
      </c>
      <c r="Z3" s="47">
        <v>1</v>
      </c>
      <c r="AA3" s="47">
        <v>0</v>
      </c>
      <c r="AB3" s="47">
        <v>5</v>
      </c>
      <c r="AC3" s="47">
        <v>4</v>
      </c>
      <c r="AD3" s="47">
        <v>2</v>
      </c>
      <c r="AE3" s="47">
        <v>0</v>
      </c>
      <c r="AF3" s="47">
        <v>5</v>
      </c>
      <c r="AG3" s="47">
        <v>2</v>
      </c>
      <c r="AH3" s="47">
        <v>9</v>
      </c>
      <c r="AI3" s="47">
        <v>7</v>
      </c>
      <c r="AJ3" s="47">
        <v>0</v>
      </c>
      <c r="AK3" s="47">
        <v>0</v>
      </c>
      <c r="AL3" s="47">
        <v>10</v>
      </c>
      <c r="AM3" s="47">
        <v>13</v>
      </c>
      <c r="AN3" s="47">
        <v>9</v>
      </c>
      <c r="AO3" s="47">
        <v>9</v>
      </c>
      <c r="AP3" s="47">
        <v>10</v>
      </c>
      <c r="AQ3" s="47">
        <v>4</v>
      </c>
      <c r="AR3" s="47">
        <v>1</v>
      </c>
      <c r="AS3" s="98">
        <v>12</v>
      </c>
      <c r="AT3" s="55">
        <f aca="true" t="shared" si="0" ref="AT3:AT17">SUM(D3:AS3)</f>
        <v>248</v>
      </c>
      <c r="AU3" s="190">
        <f>SUM(AT3:AT5)</f>
        <v>1306</v>
      </c>
      <c r="AV3" s="85">
        <f>AT3/AU3</f>
        <v>0.18989280245022971</v>
      </c>
      <c r="AW3" s="197">
        <f>C3*AV3+C4*AV4+C5*AV5</f>
        <v>80.03828483920368</v>
      </c>
    </row>
    <row r="4" spans="1:49" s="71" customFormat="1" ht="29.25" customHeight="1">
      <c r="A4" s="157"/>
      <c r="B4" s="68" t="s">
        <v>17</v>
      </c>
      <c r="C4" s="69">
        <v>80</v>
      </c>
      <c r="D4" s="59">
        <v>21</v>
      </c>
      <c r="E4" s="59">
        <v>25</v>
      </c>
      <c r="F4" s="59">
        <v>27</v>
      </c>
      <c r="G4" s="60">
        <v>20</v>
      </c>
      <c r="H4" s="60">
        <v>17</v>
      </c>
      <c r="I4" s="60">
        <v>26</v>
      </c>
      <c r="J4" s="60">
        <v>22</v>
      </c>
      <c r="K4" s="60">
        <v>24</v>
      </c>
      <c r="L4" s="60">
        <v>2</v>
      </c>
      <c r="M4" s="60">
        <v>18</v>
      </c>
      <c r="N4" s="60">
        <v>26</v>
      </c>
      <c r="O4" s="60">
        <v>26</v>
      </c>
      <c r="P4" s="60">
        <v>7</v>
      </c>
      <c r="Q4" s="60">
        <v>8</v>
      </c>
      <c r="R4" s="60">
        <v>24</v>
      </c>
      <c r="S4" s="60">
        <v>29</v>
      </c>
      <c r="T4" s="60">
        <v>27</v>
      </c>
      <c r="U4" s="60">
        <v>16</v>
      </c>
      <c r="V4" s="60">
        <v>19</v>
      </c>
      <c r="W4" s="60">
        <v>14</v>
      </c>
      <c r="X4" s="60">
        <v>17</v>
      </c>
      <c r="Y4" s="60">
        <v>24</v>
      </c>
      <c r="Z4" s="60">
        <v>26</v>
      </c>
      <c r="AA4" s="60">
        <v>26</v>
      </c>
      <c r="AB4" s="60">
        <v>24</v>
      </c>
      <c r="AC4" s="60">
        <v>21</v>
      </c>
      <c r="AD4" s="60">
        <v>17</v>
      </c>
      <c r="AE4" s="60">
        <v>25</v>
      </c>
      <c r="AF4" s="60">
        <v>16</v>
      </c>
      <c r="AG4" s="60">
        <v>23</v>
      </c>
      <c r="AH4" s="60">
        <v>23</v>
      </c>
      <c r="AI4" s="60">
        <v>15</v>
      </c>
      <c r="AJ4" s="60">
        <v>25</v>
      </c>
      <c r="AK4" s="60">
        <v>2</v>
      </c>
      <c r="AL4" s="60">
        <v>21</v>
      </c>
      <c r="AM4" s="60">
        <v>18</v>
      </c>
      <c r="AN4" s="60">
        <v>23</v>
      </c>
      <c r="AO4" s="60">
        <v>23</v>
      </c>
      <c r="AP4" s="60">
        <v>22</v>
      </c>
      <c r="AQ4" s="60">
        <v>17</v>
      </c>
      <c r="AR4" s="60">
        <v>3</v>
      </c>
      <c r="AS4" s="99">
        <v>11</v>
      </c>
      <c r="AT4" s="62">
        <f t="shared" si="0"/>
        <v>820</v>
      </c>
      <c r="AU4" s="191"/>
      <c r="AV4" s="86">
        <f>AT4/AU3</f>
        <v>0.6278713629402757</v>
      </c>
      <c r="AW4" s="215"/>
    </row>
    <row r="5" spans="1:49" ht="29.25" customHeight="1" thickBot="1">
      <c r="A5" s="158"/>
      <c r="B5" s="72" t="s">
        <v>18</v>
      </c>
      <c r="C5" s="66">
        <v>75</v>
      </c>
      <c r="D5" s="51">
        <v>9</v>
      </c>
      <c r="E5" s="51">
        <v>1</v>
      </c>
      <c r="F5" s="51">
        <v>2</v>
      </c>
      <c r="G5" s="47">
        <v>10</v>
      </c>
      <c r="H5" s="47">
        <v>12</v>
      </c>
      <c r="I5" s="47">
        <v>6</v>
      </c>
      <c r="J5" s="47">
        <v>4</v>
      </c>
      <c r="K5" s="47">
        <v>4</v>
      </c>
      <c r="L5" s="47">
        <v>8</v>
      </c>
      <c r="M5" s="47">
        <v>0</v>
      </c>
      <c r="N5" s="47">
        <v>0</v>
      </c>
      <c r="O5" s="47">
        <v>5</v>
      </c>
      <c r="P5" s="47">
        <v>0</v>
      </c>
      <c r="Q5" s="47">
        <v>1</v>
      </c>
      <c r="R5" s="47">
        <v>0</v>
      </c>
      <c r="S5" s="47">
        <v>1</v>
      </c>
      <c r="T5" s="47">
        <v>0</v>
      </c>
      <c r="U5" s="47">
        <v>4</v>
      </c>
      <c r="V5" s="47">
        <v>0</v>
      </c>
      <c r="W5" s="47">
        <v>14</v>
      </c>
      <c r="X5" s="47">
        <v>1</v>
      </c>
      <c r="Y5" s="47">
        <v>7</v>
      </c>
      <c r="Z5" s="47">
        <v>4</v>
      </c>
      <c r="AA5" s="47">
        <v>8</v>
      </c>
      <c r="AB5" s="47">
        <v>0</v>
      </c>
      <c r="AC5" s="47">
        <v>7</v>
      </c>
      <c r="AD5" s="47">
        <v>3</v>
      </c>
      <c r="AE5" s="47">
        <v>11</v>
      </c>
      <c r="AF5" s="47">
        <v>15</v>
      </c>
      <c r="AG5" s="47">
        <v>9</v>
      </c>
      <c r="AH5" s="47">
        <v>2</v>
      </c>
      <c r="AI5" s="47">
        <v>14</v>
      </c>
      <c r="AJ5" s="47">
        <v>11</v>
      </c>
      <c r="AK5" s="47">
        <v>33</v>
      </c>
      <c r="AL5" s="47">
        <v>4</v>
      </c>
      <c r="AM5" s="47">
        <v>5</v>
      </c>
      <c r="AN5" s="47">
        <v>2</v>
      </c>
      <c r="AO5" s="47">
        <v>2</v>
      </c>
      <c r="AP5" s="47">
        <v>0</v>
      </c>
      <c r="AQ5" s="47">
        <v>9</v>
      </c>
      <c r="AR5" s="47">
        <v>3</v>
      </c>
      <c r="AS5" s="100">
        <v>7</v>
      </c>
      <c r="AT5" s="55">
        <f t="shared" si="0"/>
        <v>238</v>
      </c>
      <c r="AU5" s="192"/>
      <c r="AV5" s="87">
        <f>AT5/AU3</f>
        <v>0.18223583460949463</v>
      </c>
      <c r="AW5" s="216"/>
    </row>
    <row r="6" spans="1:49" s="71" customFormat="1" ht="29.25" customHeight="1">
      <c r="A6" s="150" t="s">
        <v>19</v>
      </c>
      <c r="B6" s="76" t="s">
        <v>16</v>
      </c>
      <c r="C6" s="66">
        <v>85</v>
      </c>
      <c r="D6" s="51">
        <v>3</v>
      </c>
      <c r="E6" s="51">
        <v>15</v>
      </c>
      <c r="F6" s="51">
        <v>28</v>
      </c>
      <c r="G6" s="47">
        <v>1</v>
      </c>
      <c r="H6" s="47">
        <v>25</v>
      </c>
      <c r="I6" s="47">
        <v>4</v>
      </c>
      <c r="J6" s="47">
        <v>30</v>
      </c>
      <c r="K6" s="47">
        <v>24</v>
      </c>
      <c r="L6" s="47">
        <v>15</v>
      </c>
      <c r="M6" s="47">
        <v>17</v>
      </c>
      <c r="N6" s="47">
        <v>24</v>
      </c>
      <c r="O6" s="47">
        <v>10</v>
      </c>
      <c r="P6" s="47">
        <v>20</v>
      </c>
      <c r="Q6" s="47">
        <v>27</v>
      </c>
      <c r="R6" s="47">
        <v>24</v>
      </c>
      <c r="S6" s="47">
        <v>14</v>
      </c>
      <c r="T6" s="47">
        <v>15</v>
      </c>
      <c r="U6" s="47">
        <v>10</v>
      </c>
      <c r="V6" s="47">
        <v>17</v>
      </c>
      <c r="W6" s="47">
        <v>13</v>
      </c>
      <c r="X6" s="47">
        <v>1</v>
      </c>
      <c r="Y6" s="47">
        <v>8</v>
      </c>
      <c r="Z6" s="47">
        <v>25</v>
      </c>
      <c r="AA6" s="47">
        <v>24</v>
      </c>
      <c r="AB6" s="47">
        <v>13</v>
      </c>
      <c r="AC6" s="47">
        <v>14</v>
      </c>
      <c r="AD6" s="47">
        <v>0</v>
      </c>
      <c r="AE6" s="47">
        <v>36</v>
      </c>
      <c r="AF6" s="47">
        <v>9</v>
      </c>
      <c r="AG6" s="47">
        <v>6</v>
      </c>
      <c r="AH6" s="47">
        <v>34</v>
      </c>
      <c r="AI6" s="47">
        <v>22</v>
      </c>
      <c r="AJ6" s="47">
        <v>0</v>
      </c>
      <c r="AK6" s="47">
        <v>1</v>
      </c>
      <c r="AL6" s="47">
        <v>13</v>
      </c>
      <c r="AM6" s="47">
        <v>28</v>
      </c>
      <c r="AN6" s="47">
        <v>34</v>
      </c>
      <c r="AO6" s="47">
        <v>34</v>
      </c>
      <c r="AP6" s="47">
        <v>31</v>
      </c>
      <c r="AQ6" s="47">
        <v>12</v>
      </c>
      <c r="AR6" s="47">
        <v>1</v>
      </c>
      <c r="AS6" s="100">
        <v>15</v>
      </c>
      <c r="AT6" s="55">
        <f>SUM(D6:AS6)</f>
        <v>697</v>
      </c>
      <c r="AU6" s="193">
        <f>SUM(AT6:AT8)</f>
        <v>1306</v>
      </c>
      <c r="AV6" s="87">
        <f>AT6/AU6</f>
        <v>0.5336906584992342</v>
      </c>
      <c r="AW6" s="200">
        <f>C6*AV6+C7*AV7+C8*AV8</f>
        <v>82.07120980091884</v>
      </c>
    </row>
    <row r="7" spans="1:49" s="71" customFormat="1" ht="29.25" customHeight="1">
      <c r="A7" s="145"/>
      <c r="B7" s="68" t="s">
        <v>17</v>
      </c>
      <c r="C7" s="69">
        <v>80</v>
      </c>
      <c r="D7" s="59">
        <v>24</v>
      </c>
      <c r="E7" s="59">
        <v>12</v>
      </c>
      <c r="F7" s="59">
        <v>1</v>
      </c>
      <c r="G7" s="60">
        <v>19</v>
      </c>
      <c r="H7" s="60">
        <v>7</v>
      </c>
      <c r="I7" s="60">
        <v>23</v>
      </c>
      <c r="J7" s="60">
        <v>0</v>
      </c>
      <c r="K7" s="60">
        <v>4</v>
      </c>
      <c r="L7" s="60">
        <v>13</v>
      </c>
      <c r="M7" s="60">
        <v>13</v>
      </c>
      <c r="N7" s="60">
        <v>5</v>
      </c>
      <c r="O7" s="60">
        <v>19</v>
      </c>
      <c r="P7" s="60">
        <v>8</v>
      </c>
      <c r="Q7" s="60">
        <v>4</v>
      </c>
      <c r="R7" s="60">
        <v>10</v>
      </c>
      <c r="S7" s="60">
        <v>18</v>
      </c>
      <c r="T7" s="60">
        <v>16</v>
      </c>
      <c r="U7" s="60">
        <v>16</v>
      </c>
      <c r="V7" s="60">
        <v>14</v>
      </c>
      <c r="W7" s="60">
        <v>6</v>
      </c>
      <c r="X7" s="60">
        <v>22</v>
      </c>
      <c r="Y7" s="60">
        <v>22</v>
      </c>
      <c r="Z7" s="60">
        <v>4</v>
      </c>
      <c r="AA7" s="60">
        <v>6</v>
      </c>
      <c r="AB7" s="60">
        <v>11</v>
      </c>
      <c r="AC7" s="60">
        <v>15</v>
      </c>
      <c r="AD7" s="60">
        <v>19</v>
      </c>
      <c r="AE7" s="60">
        <v>0</v>
      </c>
      <c r="AF7" s="60">
        <v>24</v>
      </c>
      <c r="AG7" s="60">
        <v>20</v>
      </c>
      <c r="AH7" s="60">
        <v>0</v>
      </c>
      <c r="AI7" s="60">
        <v>14</v>
      </c>
      <c r="AJ7" s="60">
        <v>20</v>
      </c>
      <c r="AK7" s="60">
        <v>9</v>
      </c>
      <c r="AL7" s="60">
        <v>11</v>
      </c>
      <c r="AM7" s="60">
        <v>1</v>
      </c>
      <c r="AN7" s="60">
        <v>0</v>
      </c>
      <c r="AO7" s="60">
        <v>0</v>
      </c>
      <c r="AP7" s="60">
        <v>1</v>
      </c>
      <c r="AQ7" s="60">
        <v>12</v>
      </c>
      <c r="AR7" s="60">
        <v>3</v>
      </c>
      <c r="AS7" s="99">
        <v>7</v>
      </c>
      <c r="AT7" s="62">
        <f>SUM(D7:AS7)</f>
        <v>453</v>
      </c>
      <c r="AU7" s="191"/>
      <c r="AV7" s="86">
        <f>AT7/AU6</f>
        <v>0.34686064318529863</v>
      </c>
      <c r="AW7" s="215"/>
    </row>
    <row r="8" spans="1:49" ht="29.25" customHeight="1" thickBot="1">
      <c r="A8" s="143"/>
      <c r="B8" s="72" t="s">
        <v>18</v>
      </c>
      <c r="C8" s="66">
        <v>75</v>
      </c>
      <c r="D8" s="51">
        <v>4</v>
      </c>
      <c r="E8" s="51">
        <v>1</v>
      </c>
      <c r="F8" s="51">
        <v>0</v>
      </c>
      <c r="G8" s="47">
        <v>11</v>
      </c>
      <c r="H8" s="47">
        <v>0</v>
      </c>
      <c r="I8" s="47">
        <v>5</v>
      </c>
      <c r="J8" s="47">
        <v>0</v>
      </c>
      <c r="K8" s="47">
        <v>0</v>
      </c>
      <c r="L8" s="47">
        <v>3</v>
      </c>
      <c r="M8" s="47">
        <v>0</v>
      </c>
      <c r="N8" s="47">
        <v>0</v>
      </c>
      <c r="O8" s="47">
        <v>2</v>
      </c>
      <c r="P8" s="47">
        <v>3</v>
      </c>
      <c r="Q8" s="47">
        <v>0</v>
      </c>
      <c r="R8" s="47">
        <v>0</v>
      </c>
      <c r="S8" s="47">
        <v>0</v>
      </c>
      <c r="T8" s="47">
        <v>0</v>
      </c>
      <c r="U8" s="47">
        <v>4</v>
      </c>
      <c r="V8" s="47">
        <v>0</v>
      </c>
      <c r="W8" s="47">
        <v>10</v>
      </c>
      <c r="X8" s="47">
        <v>8</v>
      </c>
      <c r="Y8" s="47">
        <v>1</v>
      </c>
      <c r="Z8" s="47">
        <v>2</v>
      </c>
      <c r="AA8" s="47">
        <v>4</v>
      </c>
      <c r="AB8" s="47">
        <v>5</v>
      </c>
      <c r="AC8" s="47">
        <v>3</v>
      </c>
      <c r="AD8" s="47">
        <v>3</v>
      </c>
      <c r="AE8" s="47">
        <v>0</v>
      </c>
      <c r="AF8" s="47">
        <v>3</v>
      </c>
      <c r="AG8" s="47">
        <v>8</v>
      </c>
      <c r="AH8" s="47">
        <v>0</v>
      </c>
      <c r="AI8" s="47">
        <v>0</v>
      </c>
      <c r="AJ8" s="47">
        <v>16</v>
      </c>
      <c r="AK8" s="47">
        <v>25</v>
      </c>
      <c r="AL8" s="47">
        <v>11</v>
      </c>
      <c r="AM8" s="47">
        <v>7</v>
      </c>
      <c r="AN8" s="47">
        <v>0</v>
      </c>
      <c r="AO8" s="47">
        <v>0</v>
      </c>
      <c r="AP8" s="47">
        <v>0</v>
      </c>
      <c r="AQ8" s="47">
        <v>6</v>
      </c>
      <c r="AR8" s="47">
        <v>3</v>
      </c>
      <c r="AS8" s="100">
        <v>8</v>
      </c>
      <c r="AT8" s="55">
        <f>SUM(D8:AS8)</f>
        <v>156</v>
      </c>
      <c r="AU8" s="192"/>
      <c r="AV8" s="87">
        <f>AT8/AU6</f>
        <v>0.11944869831546708</v>
      </c>
      <c r="AW8" s="216"/>
    </row>
    <row r="9" spans="1:49" ht="29.25" customHeight="1">
      <c r="A9" s="144" t="s">
        <v>20</v>
      </c>
      <c r="B9" s="76" t="s">
        <v>16</v>
      </c>
      <c r="C9" s="66">
        <v>85</v>
      </c>
      <c r="D9" s="51">
        <v>0</v>
      </c>
      <c r="E9" s="51">
        <v>4</v>
      </c>
      <c r="F9" s="51">
        <v>5</v>
      </c>
      <c r="G9" s="47">
        <v>2</v>
      </c>
      <c r="H9" s="47">
        <v>5</v>
      </c>
      <c r="I9" s="47">
        <v>0</v>
      </c>
      <c r="J9" s="47">
        <v>30</v>
      </c>
      <c r="K9" s="47">
        <v>3</v>
      </c>
      <c r="L9" s="47">
        <v>7</v>
      </c>
      <c r="M9" s="47">
        <v>6</v>
      </c>
      <c r="N9" s="47">
        <v>0</v>
      </c>
      <c r="O9" s="47">
        <v>0</v>
      </c>
      <c r="P9" s="47">
        <v>26</v>
      </c>
      <c r="Q9" s="47">
        <v>30</v>
      </c>
      <c r="R9" s="47">
        <v>4</v>
      </c>
      <c r="S9" s="47">
        <v>0</v>
      </c>
      <c r="T9" s="47">
        <v>0</v>
      </c>
      <c r="U9" s="47">
        <v>1</v>
      </c>
      <c r="V9" s="47">
        <v>7</v>
      </c>
      <c r="W9" s="47">
        <v>5</v>
      </c>
      <c r="X9" s="47">
        <v>1</v>
      </c>
      <c r="Y9" s="47">
        <v>0</v>
      </c>
      <c r="Z9" s="47">
        <v>0</v>
      </c>
      <c r="AA9" s="47">
        <v>3</v>
      </c>
      <c r="AB9" s="47">
        <v>3</v>
      </c>
      <c r="AC9" s="47">
        <v>14</v>
      </c>
      <c r="AD9" s="47">
        <v>11</v>
      </c>
      <c r="AE9" s="47">
        <v>0</v>
      </c>
      <c r="AF9" s="47">
        <v>2</v>
      </c>
      <c r="AG9" s="47">
        <v>2</v>
      </c>
      <c r="AH9" s="47">
        <v>2</v>
      </c>
      <c r="AI9" s="47">
        <v>13</v>
      </c>
      <c r="AJ9" s="47">
        <v>0</v>
      </c>
      <c r="AK9" s="47">
        <v>0</v>
      </c>
      <c r="AL9" s="47">
        <v>8</v>
      </c>
      <c r="AM9" s="47">
        <v>10</v>
      </c>
      <c r="AN9" s="47">
        <v>2</v>
      </c>
      <c r="AO9" s="47">
        <v>2</v>
      </c>
      <c r="AP9" s="47">
        <v>6</v>
      </c>
      <c r="AQ9" s="47">
        <v>4</v>
      </c>
      <c r="AR9" s="47">
        <v>1</v>
      </c>
      <c r="AS9" s="100">
        <v>15</v>
      </c>
      <c r="AT9" s="55">
        <f t="shared" si="0"/>
        <v>234</v>
      </c>
      <c r="AU9" s="193">
        <f>SUM(AT9:AT11)</f>
        <v>1306</v>
      </c>
      <c r="AV9" s="87">
        <f>AT9/AU9</f>
        <v>0.17917304747320062</v>
      </c>
      <c r="AW9" s="214">
        <f>C9*AV9+C10*AV10+C11*AV11</f>
        <v>79.5290964777948</v>
      </c>
    </row>
    <row r="10" spans="1:49" s="71" customFormat="1" ht="29.25" customHeight="1">
      <c r="A10" s="151"/>
      <c r="B10" s="68" t="s">
        <v>17</v>
      </c>
      <c r="C10" s="69">
        <v>80</v>
      </c>
      <c r="D10" s="59">
        <v>3</v>
      </c>
      <c r="E10" s="59">
        <v>8</v>
      </c>
      <c r="F10" s="59">
        <v>24</v>
      </c>
      <c r="G10" s="60">
        <v>15</v>
      </c>
      <c r="H10" s="60">
        <v>22</v>
      </c>
      <c r="I10" s="60">
        <v>26</v>
      </c>
      <c r="J10" s="60">
        <v>0</v>
      </c>
      <c r="K10" s="60">
        <v>15</v>
      </c>
      <c r="L10" s="60">
        <v>18</v>
      </c>
      <c r="M10" s="60">
        <v>24</v>
      </c>
      <c r="N10" s="60">
        <v>17</v>
      </c>
      <c r="O10" s="60">
        <v>0</v>
      </c>
      <c r="P10" s="60">
        <v>4</v>
      </c>
      <c r="Q10" s="60">
        <v>1</v>
      </c>
      <c r="R10" s="60">
        <v>28</v>
      </c>
      <c r="S10" s="60">
        <v>29</v>
      </c>
      <c r="T10" s="60">
        <v>27</v>
      </c>
      <c r="U10" s="60">
        <v>21</v>
      </c>
      <c r="V10" s="60">
        <v>23</v>
      </c>
      <c r="W10" s="60">
        <v>15</v>
      </c>
      <c r="X10" s="60">
        <v>24</v>
      </c>
      <c r="Y10" s="60">
        <v>30</v>
      </c>
      <c r="Z10" s="60">
        <v>11</v>
      </c>
      <c r="AA10" s="60">
        <v>23</v>
      </c>
      <c r="AB10" s="60">
        <v>24</v>
      </c>
      <c r="AC10" s="60">
        <v>14</v>
      </c>
      <c r="AD10" s="60">
        <v>7</v>
      </c>
      <c r="AE10" s="60">
        <v>30</v>
      </c>
      <c r="AF10" s="60">
        <v>25</v>
      </c>
      <c r="AG10" s="60">
        <v>26</v>
      </c>
      <c r="AH10" s="60">
        <v>10</v>
      </c>
      <c r="AI10" s="60">
        <v>23</v>
      </c>
      <c r="AJ10" s="60">
        <v>33</v>
      </c>
      <c r="AK10" s="60">
        <v>0</v>
      </c>
      <c r="AL10" s="60">
        <v>20</v>
      </c>
      <c r="AM10" s="60">
        <v>24</v>
      </c>
      <c r="AN10" s="60">
        <v>10</v>
      </c>
      <c r="AO10" s="60">
        <v>10</v>
      </c>
      <c r="AP10" s="60">
        <v>26</v>
      </c>
      <c r="AQ10" s="60">
        <v>14</v>
      </c>
      <c r="AR10" s="60">
        <v>2</v>
      </c>
      <c r="AS10" s="99">
        <v>9</v>
      </c>
      <c r="AT10" s="62">
        <f t="shared" si="0"/>
        <v>715</v>
      </c>
      <c r="AU10" s="191"/>
      <c r="AV10" s="86">
        <f>AT10/AU9</f>
        <v>0.5474732006125574</v>
      </c>
      <c r="AW10" s="215"/>
    </row>
    <row r="11" spans="1:49" s="71" customFormat="1" ht="29.25" customHeight="1" thickBot="1">
      <c r="A11" s="152"/>
      <c r="B11" s="72" t="s">
        <v>18</v>
      </c>
      <c r="C11" s="66">
        <v>75</v>
      </c>
      <c r="D11" s="51">
        <v>28</v>
      </c>
      <c r="E11" s="51">
        <v>16</v>
      </c>
      <c r="F11" s="51">
        <v>0</v>
      </c>
      <c r="G11" s="47">
        <v>14</v>
      </c>
      <c r="H11" s="47">
        <v>5</v>
      </c>
      <c r="I11" s="47">
        <v>6</v>
      </c>
      <c r="J11" s="47">
        <v>0</v>
      </c>
      <c r="K11" s="47">
        <v>10</v>
      </c>
      <c r="L11" s="47">
        <v>6</v>
      </c>
      <c r="M11" s="47">
        <v>0</v>
      </c>
      <c r="N11" s="47">
        <v>12</v>
      </c>
      <c r="O11" s="47">
        <v>31</v>
      </c>
      <c r="P11" s="47">
        <v>1</v>
      </c>
      <c r="Q11" s="47">
        <v>0</v>
      </c>
      <c r="R11" s="47">
        <v>2</v>
      </c>
      <c r="S11" s="47">
        <v>3</v>
      </c>
      <c r="T11" s="47">
        <v>4</v>
      </c>
      <c r="U11" s="47">
        <v>8</v>
      </c>
      <c r="V11" s="47">
        <v>1</v>
      </c>
      <c r="W11" s="47">
        <v>9</v>
      </c>
      <c r="X11" s="47">
        <v>6</v>
      </c>
      <c r="Y11" s="47">
        <v>1</v>
      </c>
      <c r="Z11" s="47">
        <v>20</v>
      </c>
      <c r="AA11" s="47">
        <v>8</v>
      </c>
      <c r="AB11" s="47">
        <v>2</v>
      </c>
      <c r="AC11" s="47">
        <v>4</v>
      </c>
      <c r="AD11" s="47">
        <v>4</v>
      </c>
      <c r="AE11" s="47">
        <v>6</v>
      </c>
      <c r="AF11" s="47">
        <v>9</v>
      </c>
      <c r="AG11" s="47">
        <v>6</v>
      </c>
      <c r="AH11" s="47">
        <v>22</v>
      </c>
      <c r="AI11" s="47">
        <v>0</v>
      </c>
      <c r="AJ11" s="47">
        <v>3</v>
      </c>
      <c r="AK11" s="47">
        <v>35</v>
      </c>
      <c r="AL11" s="47">
        <v>7</v>
      </c>
      <c r="AM11" s="47">
        <v>2</v>
      </c>
      <c r="AN11" s="47">
        <v>22</v>
      </c>
      <c r="AO11" s="47">
        <v>22</v>
      </c>
      <c r="AP11" s="47">
        <v>0</v>
      </c>
      <c r="AQ11" s="47">
        <v>12</v>
      </c>
      <c r="AR11" s="47">
        <v>4</v>
      </c>
      <c r="AS11" s="100">
        <v>6</v>
      </c>
      <c r="AT11" s="55">
        <f t="shared" si="0"/>
        <v>357</v>
      </c>
      <c r="AU11" s="192"/>
      <c r="AV11" s="87">
        <f>AT11/AU9</f>
        <v>0.27335375191424194</v>
      </c>
      <c r="AW11" s="216"/>
    </row>
    <row r="12" spans="1:49" ht="29.25" customHeight="1">
      <c r="A12" s="150" t="s">
        <v>21</v>
      </c>
      <c r="B12" s="76" t="s">
        <v>16</v>
      </c>
      <c r="C12" s="66">
        <v>85</v>
      </c>
      <c r="D12" s="51">
        <v>1</v>
      </c>
      <c r="E12" s="51">
        <v>4</v>
      </c>
      <c r="F12" s="51">
        <v>6</v>
      </c>
      <c r="G12" s="47">
        <v>2</v>
      </c>
      <c r="H12" s="47">
        <v>4</v>
      </c>
      <c r="I12" s="47">
        <v>3</v>
      </c>
      <c r="J12" s="47">
        <v>2</v>
      </c>
      <c r="K12" s="47">
        <v>1</v>
      </c>
      <c r="L12" s="47">
        <v>4</v>
      </c>
      <c r="M12" s="47">
        <v>3</v>
      </c>
      <c r="N12" s="47">
        <v>0</v>
      </c>
      <c r="O12" s="47">
        <v>2</v>
      </c>
      <c r="P12" s="47">
        <v>28</v>
      </c>
      <c r="Q12" s="47">
        <v>31</v>
      </c>
      <c r="R12" s="47">
        <v>0</v>
      </c>
      <c r="S12" s="47">
        <v>3</v>
      </c>
      <c r="T12" s="47">
        <v>0</v>
      </c>
      <c r="U12" s="47">
        <v>3</v>
      </c>
      <c r="V12" s="47">
        <v>5</v>
      </c>
      <c r="W12" s="47">
        <v>2</v>
      </c>
      <c r="X12" s="47">
        <v>2</v>
      </c>
      <c r="Y12" s="47">
        <v>0</v>
      </c>
      <c r="Z12" s="47">
        <v>7</v>
      </c>
      <c r="AA12" s="47">
        <v>5</v>
      </c>
      <c r="AB12" s="47">
        <v>0</v>
      </c>
      <c r="AC12" s="47">
        <v>9</v>
      </c>
      <c r="AD12" s="47">
        <v>4</v>
      </c>
      <c r="AE12" s="47">
        <v>7</v>
      </c>
      <c r="AF12" s="47">
        <v>10</v>
      </c>
      <c r="AG12" s="47">
        <v>7</v>
      </c>
      <c r="AH12" s="47">
        <v>10</v>
      </c>
      <c r="AI12" s="47">
        <v>13</v>
      </c>
      <c r="AJ12" s="47">
        <v>0</v>
      </c>
      <c r="AK12" s="47">
        <v>2</v>
      </c>
      <c r="AL12" s="47">
        <v>7</v>
      </c>
      <c r="AM12" s="47">
        <v>14</v>
      </c>
      <c r="AN12" s="47">
        <v>10</v>
      </c>
      <c r="AO12" s="47">
        <v>10</v>
      </c>
      <c r="AP12" s="47">
        <v>5</v>
      </c>
      <c r="AQ12" s="47">
        <v>5</v>
      </c>
      <c r="AR12" s="47">
        <v>1</v>
      </c>
      <c r="AS12" s="100">
        <v>12</v>
      </c>
      <c r="AT12" s="55">
        <f t="shared" si="0"/>
        <v>244</v>
      </c>
      <c r="AU12" s="193">
        <f>SUM(AT12:AT14)</f>
        <v>1306</v>
      </c>
      <c r="AV12" s="87">
        <f>AT12/AU12</f>
        <v>0.18683001531393567</v>
      </c>
      <c r="AW12" s="214">
        <f>C12*AV12+C13*AV13+C14*AV14</f>
        <v>79.57120980091884</v>
      </c>
    </row>
    <row r="13" spans="1:49" s="71" customFormat="1" ht="29.25" customHeight="1">
      <c r="A13" s="145"/>
      <c r="B13" s="68" t="s">
        <v>17</v>
      </c>
      <c r="C13" s="69">
        <v>80</v>
      </c>
      <c r="D13" s="51">
        <v>4</v>
      </c>
      <c r="E13" s="51">
        <v>21</v>
      </c>
      <c r="F13" s="51">
        <v>23</v>
      </c>
      <c r="G13" s="47">
        <v>14</v>
      </c>
      <c r="H13" s="47">
        <v>17</v>
      </c>
      <c r="I13" s="47">
        <v>9</v>
      </c>
      <c r="J13" s="47">
        <v>28</v>
      </c>
      <c r="K13" s="47">
        <v>14</v>
      </c>
      <c r="L13" s="47">
        <v>16</v>
      </c>
      <c r="M13" s="47">
        <v>27</v>
      </c>
      <c r="N13" s="47">
        <v>18</v>
      </c>
      <c r="O13" s="47">
        <v>24</v>
      </c>
      <c r="P13" s="47">
        <v>3</v>
      </c>
      <c r="Q13" s="47">
        <v>0</v>
      </c>
      <c r="R13" s="47">
        <v>15</v>
      </c>
      <c r="S13" s="47">
        <v>23</v>
      </c>
      <c r="T13" s="47">
        <v>30</v>
      </c>
      <c r="U13" s="47">
        <v>16</v>
      </c>
      <c r="V13" s="47">
        <v>21</v>
      </c>
      <c r="W13" s="47">
        <v>11</v>
      </c>
      <c r="X13" s="47">
        <v>19</v>
      </c>
      <c r="Y13" s="47">
        <v>28</v>
      </c>
      <c r="Z13" s="47">
        <v>18</v>
      </c>
      <c r="AA13" s="47">
        <v>14</v>
      </c>
      <c r="AB13" s="47">
        <v>7</v>
      </c>
      <c r="AC13" s="47">
        <v>19</v>
      </c>
      <c r="AD13" s="47">
        <v>7</v>
      </c>
      <c r="AE13" s="47">
        <v>27</v>
      </c>
      <c r="AF13" s="47">
        <v>20</v>
      </c>
      <c r="AG13" s="47">
        <v>17</v>
      </c>
      <c r="AH13" s="47">
        <v>4</v>
      </c>
      <c r="AI13" s="47">
        <v>23</v>
      </c>
      <c r="AJ13" s="47">
        <v>30</v>
      </c>
      <c r="AK13" s="47">
        <v>30</v>
      </c>
      <c r="AL13" s="47">
        <v>13</v>
      </c>
      <c r="AM13" s="47">
        <v>14</v>
      </c>
      <c r="AN13" s="47">
        <v>20</v>
      </c>
      <c r="AO13" s="47">
        <v>4</v>
      </c>
      <c r="AP13" s="47">
        <v>27</v>
      </c>
      <c r="AQ13" s="47">
        <v>14</v>
      </c>
      <c r="AR13" s="47">
        <v>4</v>
      </c>
      <c r="AS13" s="100">
        <v>13</v>
      </c>
      <c r="AT13" s="55">
        <f t="shared" si="0"/>
        <v>706</v>
      </c>
      <c r="AU13" s="191"/>
      <c r="AV13" s="87">
        <f>AT13/AU12</f>
        <v>0.5405819295558959</v>
      </c>
      <c r="AW13" s="215"/>
    </row>
    <row r="14" spans="1:49" ht="29.25" customHeight="1" thickBot="1">
      <c r="A14" s="143"/>
      <c r="B14" s="72" t="s">
        <v>18</v>
      </c>
      <c r="C14" s="66">
        <v>75</v>
      </c>
      <c r="D14" s="51">
        <v>26</v>
      </c>
      <c r="E14" s="51">
        <v>3</v>
      </c>
      <c r="F14" s="51">
        <v>0</v>
      </c>
      <c r="G14" s="47">
        <v>15</v>
      </c>
      <c r="H14" s="47">
        <v>11</v>
      </c>
      <c r="I14" s="47">
        <v>20</v>
      </c>
      <c r="J14" s="47">
        <v>0</v>
      </c>
      <c r="K14" s="47">
        <v>13</v>
      </c>
      <c r="L14" s="47">
        <v>11</v>
      </c>
      <c r="M14" s="47">
        <v>0</v>
      </c>
      <c r="N14" s="47">
        <v>11</v>
      </c>
      <c r="O14" s="47">
        <v>5</v>
      </c>
      <c r="P14" s="47">
        <v>0</v>
      </c>
      <c r="Q14" s="47">
        <v>0</v>
      </c>
      <c r="R14" s="47">
        <v>19</v>
      </c>
      <c r="S14" s="47">
        <v>6</v>
      </c>
      <c r="T14" s="47">
        <v>1</v>
      </c>
      <c r="U14" s="47">
        <v>11</v>
      </c>
      <c r="V14" s="47">
        <v>5</v>
      </c>
      <c r="W14" s="47">
        <v>16</v>
      </c>
      <c r="X14" s="47">
        <v>10</v>
      </c>
      <c r="Y14" s="47">
        <v>3</v>
      </c>
      <c r="Z14" s="47">
        <v>6</v>
      </c>
      <c r="AA14" s="47">
        <v>15</v>
      </c>
      <c r="AB14" s="47">
        <v>22</v>
      </c>
      <c r="AC14" s="47">
        <v>4</v>
      </c>
      <c r="AD14" s="47">
        <v>11</v>
      </c>
      <c r="AE14" s="47">
        <v>2</v>
      </c>
      <c r="AF14" s="47">
        <v>6</v>
      </c>
      <c r="AG14" s="47">
        <v>10</v>
      </c>
      <c r="AH14" s="47">
        <v>20</v>
      </c>
      <c r="AI14" s="47">
        <v>0</v>
      </c>
      <c r="AJ14" s="47">
        <v>6</v>
      </c>
      <c r="AK14" s="47">
        <v>3</v>
      </c>
      <c r="AL14" s="47">
        <v>15</v>
      </c>
      <c r="AM14" s="47">
        <v>8</v>
      </c>
      <c r="AN14" s="47">
        <v>4</v>
      </c>
      <c r="AO14" s="47">
        <v>20</v>
      </c>
      <c r="AP14" s="47">
        <v>0</v>
      </c>
      <c r="AQ14" s="47">
        <v>11</v>
      </c>
      <c r="AR14" s="47">
        <v>2</v>
      </c>
      <c r="AS14" s="100">
        <v>5</v>
      </c>
      <c r="AT14" s="55">
        <f t="shared" si="0"/>
        <v>356</v>
      </c>
      <c r="AU14" s="192"/>
      <c r="AV14" s="87">
        <f>AT14/AU12</f>
        <v>0.2725880551301684</v>
      </c>
      <c r="AW14" s="216"/>
    </row>
    <row r="15" spans="1:51" ht="29.25" customHeight="1" thickTop="1">
      <c r="A15" s="150" t="s">
        <v>22</v>
      </c>
      <c r="B15" s="76" t="s">
        <v>16</v>
      </c>
      <c r="C15" s="66">
        <v>85</v>
      </c>
      <c r="D15" s="51">
        <v>1</v>
      </c>
      <c r="E15" s="51">
        <v>0</v>
      </c>
      <c r="F15" s="51">
        <v>1</v>
      </c>
      <c r="G15" s="47">
        <v>2</v>
      </c>
      <c r="H15" s="47">
        <v>5</v>
      </c>
      <c r="I15" s="47">
        <v>0</v>
      </c>
      <c r="J15" s="47">
        <v>30</v>
      </c>
      <c r="K15" s="47">
        <v>0</v>
      </c>
      <c r="L15" s="47">
        <v>0</v>
      </c>
      <c r="M15" s="47">
        <v>9</v>
      </c>
      <c r="N15" s="47">
        <v>1</v>
      </c>
      <c r="O15" s="47">
        <v>0</v>
      </c>
      <c r="P15" s="47">
        <v>29</v>
      </c>
      <c r="Q15" s="47">
        <v>31</v>
      </c>
      <c r="R15" s="47">
        <v>1</v>
      </c>
      <c r="S15" s="47">
        <v>3</v>
      </c>
      <c r="T15" s="47">
        <v>0</v>
      </c>
      <c r="U15" s="47">
        <v>3</v>
      </c>
      <c r="V15" s="47">
        <v>15</v>
      </c>
      <c r="W15" s="47">
        <v>6</v>
      </c>
      <c r="X15" s="47">
        <v>3</v>
      </c>
      <c r="Y15" s="47">
        <v>0</v>
      </c>
      <c r="Z15" s="47">
        <v>2</v>
      </c>
      <c r="AA15" s="47">
        <v>3</v>
      </c>
      <c r="AB15" s="47">
        <v>3</v>
      </c>
      <c r="AC15" s="47">
        <v>3</v>
      </c>
      <c r="AD15" s="47">
        <v>1</v>
      </c>
      <c r="AE15" s="47">
        <v>0</v>
      </c>
      <c r="AF15" s="47">
        <v>14</v>
      </c>
      <c r="AG15" s="47">
        <v>2</v>
      </c>
      <c r="AH15" s="47">
        <v>6</v>
      </c>
      <c r="AI15" s="47">
        <v>7</v>
      </c>
      <c r="AJ15" s="47">
        <v>5</v>
      </c>
      <c r="AK15" s="47">
        <v>1</v>
      </c>
      <c r="AL15" s="47">
        <v>6</v>
      </c>
      <c r="AM15" s="47">
        <v>11</v>
      </c>
      <c r="AN15" s="47">
        <v>6</v>
      </c>
      <c r="AO15" s="47">
        <v>6</v>
      </c>
      <c r="AP15" s="47">
        <v>26</v>
      </c>
      <c r="AQ15" s="47">
        <v>6</v>
      </c>
      <c r="AR15" s="47">
        <v>1</v>
      </c>
      <c r="AS15" s="100">
        <v>16</v>
      </c>
      <c r="AT15" s="55">
        <f t="shared" si="0"/>
        <v>265</v>
      </c>
      <c r="AU15" s="193">
        <f>SUM(AT15:AT17)</f>
        <v>1306</v>
      </c>
      <c r="AV15" s="87">
        <f>AT15/AU15</f>
        <v>0.2029096477794793</v>
      </c>
      <c r="AW15" s="217">
        <f>C15*AV15+C16*AV16+C17*AV17</f>
        <v>80.04211332312403</v>
      </c>
      <c r="AX15" s="204" t="s">
        <v>127</v>
      </c>
      <c r="AY15" s="207">
        <f>AVERAGE(AW3:AW17)</f>
        <v>80.25038284839204</v>
      </c>
    </row>
    <row r="16" spans="1:51" s="71" customFormat="1" ht="29.25" customHeight="1">
      <c r="A16" s="145"/>
      <c r="B16" s="68" t="s">
        <v>17</v>
      </c>
      <c r="C16" s="69">
        <v>80</v>
      </c>
      <c r="D16" s="51">
        <v>17</v>
      </c>
      <c r="E16" s="51">
        <v>28</v>
      </c>
      <c r="F16" s="51">
        <v>27</v>
      </c>
      <c r="G16" s="47">
        <v>13</v>
      </c>
      <c r="H16" s="47">
        <v>26</v>
      </c>
      <c r="I16" s="47">
        <v>25</v>
      </c>
      <c r="J16" s="47">
        <v>0</v>
      </c>
      <c r="K16" s="47">
        <v>11</v>
      </c>
      <c r="L16" s="47">
        <v>23</v>
      </c>
      <c r="M16" s="47">
        <v>21</v>
      </c>
      <c r="N16" s="47">
        <v>27</v>
      </c>
      <c r="O16" s="47">
        <v>27</v>
      </c>
      <c r="P16" s="47">
        <v>2</v>
      </c>
      <c r="Q16" s="47">
        <v>0</v>
      </c>
      <c r="R16" s="47">
        <v>29</v>
      </c>
      <c r="S16" s="47">
        <v>29</v>
      </c>
      <c r="T16" s="47">
        <v>31</v>
      </c>
      <c r="U16" s="47">
        <v>20</v>
      </c>
      <c r="V16" s="47">
        <v>14</v>
      </c>
      <c r="W16" s="47">
        <v>14</v>
      </c>
      <c r="X16" s="47">
        <v>27</v>
      </c>
      <c r="Y16" s="47">
        <v>29</v>
      </c>
      <c r="Z16" s="47">
        <v>21</v>
      </c>
      <c r="AA16" s="47">
        <v>26</v>
      </c>
      <c r="AB16" s="47">
        <v>23</v>
      </c>
      <c r="AC16" s="47">
        <v>23</v>
      </c>
      <c r="AD16" s="47">
        <v>6</v>
      </c>
      <c r="AE16" s="47">
        <v>33</v>
      </c>
      <c r="AF16" s="47">
        <v>15</v>
      </c>
      <c r="AG16" s="47">
        <v>24</v>
      </c>
      <c r="AH16" s="47">
        <v>10</v>
      </c>
      <c r="AI16" s="47">
        <v>29</v>
      </c>
      <c r="AJ16" s="47">
        <v>23</v>
      </c>
      <c r="AK16" s="47">
        <v>6</v>
      </c>
      <c r="AL16" s="47">
        <v>21</v>
      </c>
      <c r="AM16" s="47">
        <v>22</v>
      </c>
      <c r="AN16" s="47">
        <v>25</v>
      </c>
      <c r="AO16" s="47">
        <v>10</v>
      </c>
      <c r="AP16" s="47">
        <v>6</v>
      </c>
      <c r="AQ16" s="47">
        <v>15</v>
      </c>
      <c r="AR16" s="47">
        <v>2</v>
      </c>
      <c r="AS16" s="100">
        <v>7</v>
      </c>
      <c r="AT16" s="55">
        <f t="shared" si="0"/>
        <v>787</v>
      </c>
      <c r="AU16" s="191"/>
      <c r="AV16" s="87">
        <f>AT16/AU15</f>
        <v>0.6026033690658499</v>
      </c>
      <c r="AW16" s="218"/>
      <c r="AX16" s="205"/>
      <c r="AY16" s="208"/>
    </row>
    <row r="17" spans="1:51" ht="29.25" customHeight="1" thickBot="1">
      <c r="A17" s="143"/>
      <c r="B17" s="72" t="s">
        <v>18</v>
      </c>
      <c r="C17" s="78">
        <v>75</v>
      </c>
      <c r="D17" s="81">
        <v>13</v>
      </c>
      <c r="E17" s="81">
        <v>0</v>
      </c>
      <c r="F17" s="81">
        <v>1</v>
      </c>
      <c r="G17" s="48">
        <v>16</v>
      </c>
      <c r="H17" s="48">
        <v>1</v>
      </c>
      <c r="I17" s="48">
        <v>7</v>
      </c>
      <c r="J17" s="48">
        <v>0</v>
      </c>
      <c r="K17" s="48">
        <v>17</v>
      </c>
      <c r="L17" s="48">
        <v>8</v>
      </c>
      <c r="M17" s="48">
        <v>0</v>
      </c>
      <c r="N17" s="48">
        <v>1</v>
      </c>
      <c r="O17" s="48">
        <v>4</v>
      </c>
      <c r="P17" s="48">
        <v>0</v>
      </c>
      <c r="Q17" s="48">
        <v>0</v>
      </c>
      <c r="R17" s="48">
        <v>4</v>
      </c>
      <c r="S17" s="48">
        <v>0</v>
      </c>
      <c r="T17" s="48">
        <v>0</v>
      </c>
      <c r="U17" s="48">
        <v>7</v>
      </c>
      <c r="V17" s="48">
        <v>2</v>
      </c>
      <c r="W17" s="48">
        <v>9</v>
      </c>
      <c r="X17" s="48">
        <v>1</v>
      </c>
      <c r="Y17" s="48">
        <v>2</v>
      </c>
      <c r="Z17" s="48">
        <v>8</v>
      </c>
      <c r="AA17" s="48">
        <v>5</v>
      </c>
      <c r="AB17" s="48">
        <v>3</v>
      </c>
      <c r="AC17" s="48">
        <v>6</v>
      </c>
      <c r="AD17" s="48">
        <v>15</v>
      </c>
      <c r="AE17" s="48">
        <v>3</v>
      </c>
      <c r="AF17" s="48">
        <v>7</v>
      </c>
      <c r="AG17" s="48">
        <v>8</v>
      </c>
      <c r="AH17" s="48">
        <v>18</v>
      </c>
      <c r="AI17" s="48">
        <v>0</v>
      </c>
      <c r="AJ17" s="48">
        <v>8</v>
      </c>
      <c r="AK17" s="48">
        <v>28</v>
      </c>
      <c r="AL17" s="48">
        <v>8</v>
      </c>
      <c r="AM17" s="48">
        <v>3</v>
      </c>
      <c r="AN17" s="48">
        <v>3</v>
      </c>
      <c r="AO17" s="48">
        <v>18</v>
      </c>
      <c r="AP17" s="48">
        <v>0</v>
      </c>
      <c r="AQ17" s="48">
        <v>9</v>
      </c>
      <c r="AR17" s="48">
        <v>4</v>
      </c>
      <c r="AS17" s="101">
        <v>7</v>
      </c>
      <c r="AT17" s="56">
        <f t="shared" si="0"/>
        <v>254</v>
      </c>
      <c r="AU17" s="195"/>
      <c r="AV17" s="88">
        <f>AT17/AU15</f>
        <v>0.19448698315467075</v>
      </c>
      <c r="AW17" s="219"/>
      <c r="AX17" s="206"/>
      <c r="AY17" s="209"/>
    </row>
    <row r="18" spans="1:49" ht="29.25" customHeight="1">
      <c r="A18" s="29"/>
      <c r="E18" s="45"/>
      <c r="G18" s="194"/>
      <c r="H18" s="194"/>
      <c r="I18" s="194"/>
      <c r="J18" s="194"/>
      <c r="Q18" s="194"/>
      <c r="R18" s="194"/>
      <c r="S18" s="194"/>
      <c r="T18" s="194"/>
      <c r="U18" s="194"/>
      <c r="W18" s="29"/>
      <c r="AE18" s="103"/>
      <c r="AH18" s="95" t="s">
        <v>91</v>
      </c>
      <c r="AI18" s="95"/>
      <c r="AJ18" s="95"/>
      <c r="AK18" s="95"/>
      <c r="AL18" s="96"/>
      <c r="AM18" s="96"/>
      <c r="AN18" s="96"/>
      <c r="AO18" s="96"/>
      <c r="AP18" s="96"/>
      <c r="AQ18" s="96"/>
      <c r="AT18" s="94"/>
      <c r="AU18" s="94" t="s">
        <v>128</v>
      </c>
      <c r="AV18" s="94"/>
      <c r="AW18" s="94" t="s">
        <v>129</v>
      </c>
    </row>
    <row r="19" ht="29.25" customHeight="1">
      <c r="E19" s="45"/>
    </row>
    <row r="20" ht="29.25" customHeight="1">
      <c r="E20" s="45"/>
    </row>
  </sheetData>
  <sheetProtection/>
  <mergeCells count="20">
    <mergeCell ref="A9:A11"/>
    <mergeCell ref="AU9:AU11"/>
    <mergeCell ref="A1:AV1"/>
    <mergeCell ref="A3:A5"/>
    <mergeCell ref="AU3:AU5"/>
    <mergeCell ref="A6:A8"/>
    <mergeCell ref="AU6:AU8"/>
    <mergeCell ref="AX15:AX17"/>
    <mergeCell ref="AY15:AY17"/>
    <mergeCell ref="AW15:AW17"/>
    <mergeCell ref="A12:A14"/>
    <mergeCell ref="AU12:AU14"/>
    <mergeCell ref="G18:J18"/>
    <mergeCell ref="Q18:U18"/>
    <mergeCell ref="A15:A17"/>
    <mergeCell ref="AU15:AU17"/>
    <mergeCell ref="AW3:AW5"/>
    <mergeCell ref="AW6:AW8"/>
    <mergeCell ref="AW9:AW11"/>
    <mergeCell ref="AW12:AW14"/>
  </mergeCells>
  <printOptions/>
  <pageMargins left="0.5905511811023623" right="0.5905511811023623" top="0.5905511811023623" bottom="0.5905511811023623"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AY32"/>
  <sheetViews>
    <sheetView zoomScalePageLayoutView="0" workbookViewId="0" topLeftCell="A28">
      <selection activeCell="S37" sqref="S37"/>
    </sheetView>
  </sheetViews>
  <sheetFormatPr defaultColWidth="9.00390625" defaultRowHeight="29.25" customHeight="1"/>
  <cols>
    <col min="1" max="1" width="12.75390625" style="45" customWidth="1"/>
    <col min="2" max="3" width="6.125" style="45" customWidth="1"/>
    <col min="4" max="4" width="3.375" style="45" customWidth="1"/>
    <col min="5" max="5" width="3.375" style="46" customWidth="1"/>
    <col min="6" max="45" width="3.375" style="45" customWidth="1"/>
    <col min="46" max="47" width="6.375" style="45" customWidth="1"/>
    <col min="48" max="48" width="8.125" style="45" customWidth="1"/>
    <col min="49" max="16384" width="9.00390625" style="45" customWidth="1"/>
  </cols>
  <sheetData>
    <row r="1" spans="1:48" ht="29.25" customHeight="1" thickBot="1">
      <c r="A1" s="154" t="s">
        <v>122</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c r="AN1" s="155"/>
      <c r="AO1" s="155"/>
      <c r="AP1" s="155"/>
      <c r="AQ1" s="155"/>
      <c r="AR1" s="155"/>
      <c r="AS1" s="155"/>
      <c r="AT1" s="155"/>
      <c r="AU1" s="155"/>
      <c r="AV1" s="155"/>
    </row>
    <row r="2" spans="1:49" ht="29.25" customHeight="1" thickBot="1">
      <c r="A2" s="80" t="s">
        <v>61</v>
      </c>
      <c r="B2" s="63" t="s">
        <v>35</v>
      </c>
      <c r="C2" s="64" t="s">
        <v>14</v>
      </c>
      <c r="D2" s="50">
        <v>701</v>
      </c>
      <c r="E2" s="49">
        <v>702</v>
      </c>
      <c r="F2" s="49">
        <v>703</v>
      </c>
      <c r="G2" s="49">
        <v>704</v>
      </c>
      <c r="H2" s="49">
        <v>705</v>
      </c>
      <c r="I2" s="49">
        <v>706</v>
      </c>
      <c r="J2" s="49">
        <v>707</v>
      </c>
      <c r="K2" s="49">
        <v>708</v>
      </c>
      <c r="L2" s="49">
        <v>709</v>
      </c>
      <c r="M2" s="49">
        <v>710</v>
      </c>
      <c r="N2" s="49">
        <v>711</v>
      </c>
      <c r="O2" s="49">
        <v>712</v>
      </c>
      <c r="P2" s="49">
        <v>801</v>
      </c>
      <c r="Q2" s="49">
        <v>802</v>
      </c>
      <c r="R2" s="49">
        <v>803</v>
      </c>
      <c r="S2" s="49">
        <v>804</v>
      </c>
      <c r="T2" s="49">
        <v>805</v>
      </c>
      <c r="U2" s="49">
        <v>806</v>
      </c>
      <c r="V2" s="49">
        <v>807</v>
      </c>
      <c r="W2" s="49">
        <v>808</v>
      </c>
      <c r="X2" s="49">
        <v>809</v>
      </c>
      <c r="Y2" s="49">
        <v>810</v>
      </c>
      <c r="Z2" s="49">
        <v>811</v>
      </c>
      <c r="AA2" s="49">
        <v>812</v>
      </c>
      <c r="AB2" s="49">
        <v>813</v>
      </c>
      <c r="AC2" s="49">
        <v>814</v>
      </c>
      <c r="AD2" s="49">
        <v>815</v>
      </c>
      <c r="AE2" s="49">
        <v>816</v>
      </c>
      <c r="AF2" s="49">
        <v>901</v>
      </c>
      <c r="AG2" s="49">
        <v>902</v>
      </c>
      <c r="AH2" s="49">
        <v>903</v>
      </c>
      <c r="AI2" s="49">
        <v>904</v>
      </c>
      <c r="AJ2" s="49">
        <v>905</v>
      </c>
      <c r="AK2" s="49">
        <v>906</v>
      </c>
      <c r="AL2" s="52">
        <v>907</v>
      </c>
      <c r="AM2" s="52">
        <v>908</v>
      </c>
      <c r="AN2" s="52">
        <v>909</v>
      </c>
      <c r="AO2" s="52">
        <v>910</v>
      </c>
      <c r="AP2" s="52">
        <v>911</v>
      </c>
      <c r="AQ2" s="52">
        <v>912</v>
      </c>
      <c r="AR2" s="52" t="s">
        <v>62</v>
      </c>
      <c r="AS2" s="91" t="s">
        <v>90</v>
      </c>
      <c r="AT2" s="54" t="s">
        <v>30</v>
      </c>
      <c r="AU2" s="58" t="s">
        <v>31</v>
      </c>
      <c r="AV2" s="65" t="s">
        <v>32</v>
      </c>
      <c r="AW2" s="47" t="s">
        <v>130</v>
      </c>
    </row>
    <row r="3" spans="1:49" ht="29.25" customHeight="1">
      <c r="A3" s="156" t="s">
        <v>15</v>
      </c>
      <c r="B3" s="57" t="s">
        <v>16</v>
      </c>
      <c r="C3" s="66">
        <v>85</v>
      </c>
      <c r="D3" s="51">
        <v>1</v>
      </c>
      <c r="E3" s="51">
        <v>2</v>
      </c>
      <c r="F3" s="51">
        <v>0</v>
      </c>
      <c r="G3" s="47">
        <v>1</v>
      </c>
      <c r="H3" s="47">
        <v>3</v>
      </c>
      <c r="I3" s="47">
        <v>0</v>
      </c>
      <c r="J3" s="47">
        <v>4</v>
      </c>
      <c r="K3" s="47">
        <v>0</v>
      </c>
      <c r="L3" s="47">
        <v>21</v>
      </c>
      <c r="M3" s="47">
        <v>12</v>
      </c>
      <c r="N3" s="47">
        <v>3</v>
      </c>
      <c r="O3" s="47">
        <v>0</v>
      </c>
      <c r="P3" s="47">
        <v>24</v>
      </c>
      <c r="Q3" s="47">
        <v>22</v>
      </c>
      <c r="R3" s="47">
        <v>10</v>
      </c>
      <c r="S3" s="47">
        <v>2</v>
      </c>
      <c r="T3" s="47">
        <v>4</v>
      </c>
      <c r="U3" s="47">
        <v>10</v>
      </c>
      <c r="V3" s="47">
        <v>12</v>
      </c>
      <c r="W3" s="47">
        <v>1</v>
      </c>
      <c r="X3" s="47">
        <v>13</v>
      </c>
      <c r="Y3" s="47">
        <v>0</v>
      </c>
      <c r="Z3" s="47">
        <v>1</v>
      </c>
      <c r="AA3" s="47">
        <v>0</v>
      </c>
      <c r="AB3" s="47">
        <v>5</v>
      </c>
      <c r="AC3" s="47">
        <v>4</v>
      </c>
      <c r="AD3" s="47">
        <v>2</v>
      </c>
      <c r="AE3" s="47">
        <v>0</v>
      </c>
      <c r="AF3" s="47">
        <v>5</v>
      </c>
      <c r="AG3" s="47">
        <v>2</v>
      </c>
      <c r="AH3" s="47">
        <v>9</v>
      </c>
      <c r="AI3" s="47">
        <v>7</v>
      </c>
      <c r="AJ3" s="47">
        <v>0</v>
      </c>
      <c r="AK3" s="47">
        <v>0</v>
      </c>
      <c r="AL3" s="47">
        <v>10</v>
      </c>
      <c r="AM3" s="47">
        <v>13</v>
      </c>
      <c r="AN3" s="47">
        <v>9</v>
      </c>
      <c r="AO3" s="47">
        <v>9</v>
      </c>
      <c r="AP3" s="47">
        <v>10</v>
      </c>
      <c r="AQ3" s="47">
        <v>4</v>
      </c>
      <c r="AR3" s="47">
        <v>1</v>
      </c>
      <c r="AS3" s="98">
        <v>12</v>
      </c>
      <c r="AT3" s="55">
        <f aca="true" t="shared" si="0" ref="AT3:AT17">SUM(D3:AS3)</f>
        <v>248</v>
      </c>
      <c r="AU3" s="190">
        <f>SUM(AT3:AT5)</f>
        <v>1306</v>
      </c>
      <c r="AV3" s="83">
        <f>AT3/AU3</f>
        <v>0.18989280245022971</v>
      </c>
      <c r="AW3" s="197">
        <f>C3*AV3+C4*AV4+C5*AV5</f>
        <v>80.03828483920368</v>
      </c>
    </row>
    <row r="4" spans="1:49" s="71" customFormat="1" ht="29.25" customHeight="1">
      <c r="A4" s="157"/>
      <c r="B4" s="68" t="s">
        <v>17</v>
      </c>
      <c r="C4" s="69">
        <v>80</v>
      </c>
      <c r="D4" s="59">
        <v>21</v>
      </c>
      <c r="E4" s="59">
        <v>25</v>
      </c>
      <c r="F4" s="59">
        <v>27</v>
      </c>
      <c r="G4" s="60">
        <v>20</v>
      </c>
      <c r="H4" s="60">
        <v>17</v>
      </c>
      <c r="I4" s="60">
        <v>26</v>
      </c>
      <c r="J4" s="60">
        <v>22</v>
      </c>
      <c r="K4" s="60">
        <v>24</v>
      </c>
      <c r="L4" s="60">
        <v>2</v>
      </c>
      <c r="M4" s="60">
        <v>18</v>
      </c>
      <c r="N4" s="60">
        <v>26</v>
      </c>
      <c r="O4" s="60">
        <v>26</v>
      </c>
      <c r="P4" s="60">
        <v>7</v>
      </c>
      <c r="Q4" s="60">
        <v>8</v>
      </c>
      <c r="R4" s="60">
        <v>24</v>
      </c>
      <c r="S4" s="60">
        <v>29</v>
      </c>
      <c r="T4" s="60">
        <v>27</v>
      </c>
      <c r="U4" s="60">
        <v>16</v>
      </c>
      <c r="V4" s="60">
        <v>19</v>
      </c>
      <c r="W4" s="60">
        <v>14</v>
      </c>
      <c r="X4" s="60">
        <v>17</v>
      </c>
      <c r="Y4" s="60">
        <v>24</v>
      </c>
      <c r="Z4" s="60">
        <v>26</v>
      </c>
      <c r="AA4" s="60">
        <v>26</v>
      </c>
      <c r="AB4" s="60">
        <v>24</v>
      </c>
      <c r="AC4" s="60">
        <v>21</v>
      </c>
      <c r="AD4" s="60">
        <v>17</v>
      </c>
      <c r="AE4" s="60">
        <v>25</v>
      </c>
      <c r="AF4" s="60">
        <v>16</v>
      </c>
      <c r="AG4" s="60">
        <v>23</v>
      </c>
      <c r="AH4" s="60">
        <v>23</v>
      </c>
      <c r="AI4" s="60">
        <v>15</v>
      </c>
      <c r="AJ4" s="60">
        <v>25</v>
      </c>
      <c r="AK4" s="60">
        <v>2</v>
      </c>
      <c r="AL4" s="60">
        <v>21</v>
      </c>
      <c r="AM4" s="60">
        <v>18</v>
      </c>
      <c r="AN4" s="60">
        <v>23</v>
      </c>
      <c r="AO4" s="60">
        <v>23</v>
      </c>
      <c r="AP4" s="60">
        <v>22</v>
      </c>
      <c r="AQ4" s="60">
        <v>17</v>
      </c>
      <c r="AR4" s="60">
        <v>3</v>
      </c>
      <c r="AS4" s="99">
        <v>11</v>
      </c>
      <c r="AT4" s="62">
        <f t="shared" si="0"/>
        <v>820</v>
      </c>
      <c r="AU4" s="191"/>
      <c r="AV4" s="70">
        <f>AT4/AU3</f>
        <v>0.6278713629402757</v>
      </c>
      <c r="AW4" s="215"/>
    </row>
    <row r="5" spans="1:49" ht="29.25" customHeight="1" thickBot="1">
      <c r="A5" s="158"/>
      <c r="B5" s="72" t="s">
        <v>18</v>
      </c>
      <c r="C5" s="66">
        <v>75</v>
      </c>
      <c r="D5" s="51">
        <v>9</v>
      </c>
      <c r="E5" s="51">
        <v>1</v>
      </c>
      <c r="F5" s="51">
        <v>2</v>
      </c>
      <c r="G5" s="47">
        <v>10</v>
      </c>
      <c r="H5" s="47">
        <v>12</v>
      </c>
      <c r="I5" s="47">
        <v>6</v>
      </c>
      <c r="J5" s="47">
        <v>4</v>
      </c>
      <c r="K5" s="47">
        <v>4</v>
      </c>
      <c r="L5" s="47">
        <v>8</v>
      </c>
      <c r="M5" s="47">
        <v>0</v>
      </c>
      <c r="N5" s="47">
        <v>0</v>
      </c>
      <c r="O5" s="47">
        <v>5</v>
      </c>
      <c r="P5" s="47">
        <v>0</v>
      </c>
      <c r="Q5" s="47">
        <v>1</v>
      </c>
      <c r="R5" s="47">
        <v>0</v>
      </c>
      <c r="S5" s="47">
        <v>1</v>
      </c>
      <c r="T5" s="47">
        <v>0</v>
      </c>
      <c r="U5" s="47">
        <v>4</v>
      </c>
      <c r="V5" s="47">
        <v>0</v>
      </c>
      <c r="W5" s="47">
        <v>14</v>
      </c>
      <c r="X5" s="47">
        <v>1</v>
      </c>
      <c r="Y5" s="47">
        <v>7</v>
      </c>
      <c r="Z5" s="47">
        <v>4</v>
      </c>
      <c r="AA5" s="47">
        <v>8</v>
      </c>
      <c r="AB5" s="47">
        <v>0</v>
      </c>
      <c r="AC5" s="47">
        <v>7</v>
      </c>
      <c r="AD5" s="47">
        <v>3</v>
      </c>
      <c r="AE5" s="47">
        <v>11</v>
      </c>
      <c r="AF5" s="47">
        <v>15</v>
      </c>
      <c r="AG5" s="47">
        <v>9</v>
      </c>
      <c r="AH5" s="47">
        <v>2</v>
      </c>
      <c r="AI5" s="47">
        <v>14</v>
      </c>
      <c r="AJ5" s="47">
        <v>11</v>
      </c>
      <c r="AK5" s="47">
        <v>33</v>
      </c>
      <c r="AL5" s="47">
        <v>4</v>
      </c>
      <c r="AM5" s="47">
        <v>5</v>
      </c>
      <c r="AN5" s="47">
        <v>2</v>
      </c>
      <c r="AO5" s="47">
        <v>2</v>
      </c>
      <c r="AP5" s="47">
        <v>0</v>
      </c>
      <c r="AQ5" s="47">
        <v>9</v>
      </c>
      <c r="AR5" s="47">
        <v>3</v>
      </c>
      <c r="AS5" s="100">
        <v>7</v>
      </c>
      <c r="AT5" s="55">
        <f t="shared" si="0"/>
        <v>238</v>
      </c>
      <c r="AU5" s="192"/>
      <c r="AV5" s="73">
        <f>AT5/AU3</f>
        <v>0.18223583460949463</v>
      </c>
      <c r="AW5" s="216"/>
    </row>
    <row r="6" spans="1:49" s="71" customFormat="1" ht="29.25" customHeight="1">
      <c r="A6" s="150" t="s">
        <v>19</v>
      </c>
      <c r="B6" s="74" t="s">
        <v>16</v>
      </c>
      <c r="C6" s="69">
        <v>85</v>
      </c>
      <c r="D6" s="51">
        <v>3</v>
      </c>
      <c r="E6" s="51">
        <v>15</v>
      </c>
      <c r="F6" s="51">
        <v>28</v>
      </c>
      <c r="G6" s="47">
        <v>1</v>
      </c>
      <c r="H6" s="47">
        <v>25</v>
      </c>
      <c r="I6" s="47">
        <v>4</v>
      </c>
      <c r="J6" s="47">
        <v>30</v>
      </c>
      <c r="K6" s="47">
        <v>24</v>
      </c>
      <c r="L6" s="47">
        <v>15</v>
      </c>
      <c r="M6" s="47">
        <v>17</v>
      </c>
      <c r="N6" s="47">
        <v>24</v>
      </c>
      <c r="O6" s="47">
        <v>10</v>
      </c>
      <c r="P6" s="47">
        <v>20</v>
      </c>
      <c r="Q6" s="47">
        <v>27</v>
      </c>
      <c r="R6" s="47">
        <v>24</v>
      </c>
      <c r="S6" s="47">
        <v>14</v>
      </c>
      <c r="T6" s="47">
        <v>15</v>
      </c>
      <c r="U6" s="47">
        <v>10</v>
      </c>
      <c r="V6" s="47">
        <v>17</v>
      </c>
      <c r="W6" s="47">
        <v>13</v>
      </c>
      <c r="X6" s="47">
        <v>1</v>
      </c>
      <c r="Y6" s="47">
        <v>8</v>
      </c>
      <c r="Z6" s="47">
        <v>25</v>
      </c>
      <c r="AA6" s="47">
        <v>24</v>
      </c>
      <c r="AB6" s="47">
        <v>13</v>
      </c>
      <c r="AC6" s="47">
        <v>14</v>
      </c>
      <c r="AD6" s="47">
        <v>0</v>
      </c>
      <c r="AE6" s="47">
        <v>36</v>
      </c>
      <c r="AF6" s="47">
        <v>9</v>
      </c>
      <c r="AG6" s="47">
        <v>6</v>
      </c>
      <c r="AH6" s="47">
        <v>34</v>
      </c>
      <c r="AI6" s="47">
        <v>22</v>
      </c>
      <c r="AJ6" s="47">
        <v>0</v>
      </c>
      <c r="AK6" s="47">
        <v>1</v>
      </c>
      <c r="AL6" s="47">
        <v>13</v>
      </c>
      <c r="AM6" s="47">
        <v>28</v>
      </c>
      <c r="AN6" s="47">
        <v>34</v>
      </c>
      <c r="AO6" s="47">
        <v>34</v>
      </c>
      <c r="AP6" s="47">
        <v>31</v>
      </c>
      <c r="AQ6" s="47">
        <v>12</v>
      </c>
      <c r="AR6" s="47">
        <v>1</v>
      </c>
      <c r="AS6" s="100">
        <v>15</v>
      </c>
      <c r="AT6" s="62">
        <f t="shared" si="0"/>
        <v>697</v>
      </c>
      <c r="AU6" s="193">
        <f>SUM(AT6:AT8)</f>
        <v>1306</v>
      </c>
      <c r="AV6" s="70">
        <f>AT6/AU6</f>
        <v>0.5336906584992342</v>
      </c>
      <c r="AW6" s="200">
        <f>C6*AV6+C7*AV7+C8*AV8</f>
        <v>82.07120980091884</v>
      </c>
    </row>
    <row r="7" spans="1:49" ht="29.25" customHeight="1">
      <c r="A7" s="145"/>
      <c r="B7" s="75" t="s">
        <v>17</v>
      </c>
      <c r="C7" s="66">
        <v>80</v>
      </c>
      <c r="D7" s="59">
        <v>24</v>
      </c>
      <c r="E7" s="59">
        <v>12</v>
      </c>
      <c r="F7" s="59">
        <v>1</v>
      </c>
      <c r="G7" s="60">
        <v>19</v>
      </c>
      <c r="H7" s="60">
        <v>7</v>
      </c>
      <c r="I7" s="60">
        <v>23</v>
      </c>
      <c r="J7" s="60">
        <v>0</v>
      </c>
      <c r="K7" s="60">
        <v>4</v>
      </c>
      <c r="L7" s="60">
        <v>13</v>
      </c>
      <c r="M7" s="60">
        <v>13</v>
      </c>
      <c r="N7" s="60">
        <v>5</v>
      </c>
      <c r="O7" s="60">
        <v>19</v>
      </c>
      <c r="P7" s="60">
        <v>8</v>
      </c>
      <c r="Q7" s="60">
        <v>4</v>
      </c>
      <c r="R7" s="60">
        <v>10</v>
      </c>
      <c r="S7" s="60">
        <v>18</v>
      </c>
      <c r="T7" s="60">
        <v>16</v>
      </c>
      <c r="U7" s="60">
        <v>16</v>
      </c>
      <c r="V7" s="60">
        <v>14</v>
      </c>
      <c r="W7" s="60">
        <v>6</v>
      </c>
      <c r="X7" s="60">
        <v>22</v>
      </c>
      <c r="Y7" s="60">
        <v>22</v>
      </c>
      <c r="Z7" s="60">
        <v>4</v>
      </c>
      <c r="AA7" s="60">
        <v>6</v>
      </c>
      <c r="AB7" s="60">
        <v>11</v>
      </c>
      <c r="AC7" s="60">
        <v>15</v>
      </c>
      <c r="AD7" s="60">
        <v>19</v>
      </c>
      <c r="AE7" s="60">
        <v>0</v>
      </c>
      <c r="AF7" s="60">
        <v>24</v>
      </c>
      <c r="AG7" s="60">
        <v>20</v>
      </c>
      <c r="AH7" s="60">
        <v>0</v>
      </c>
      <c r="AI7" s="60">
        <v>14</v>
      </c>
      <c r="AJ7" s="60">
        <v>20</v>
      </c>
      <c r="AK7" s="60">
        <v>9</v>
      </c>
      <c r="AL7" s="60">
        <v>11</v>
      </c>
      <c r="AM7" s="60">
        <v>1</v>
      </c>
      <c r="AN7" s="60">
        <v>0</v>
      </c>
      <c r="AO7" s="60">
        <v>0</v>
      </c>
      <c r="AP7" s="60">
        <v>1</v>
      </c>
      <c r="AQ7" s="60">
        <v>12</v>
      </c>
      <c r="AR7" s="60">
        <v>3</v>
      </c>
      <c r="AS7" s="99">
        <v>7</v>
      </c>
      <c r="AT7" s="55">
        <f t="shared" si="0"/>
        <v>453</v>
      </c>
      <c r="AU7" s="191"/>
      <c r="AV7" s="73">
        <f>AT7/AU6</f>
        <v>0.34686064318529863</v>
      </c>
      <c r="AW7" s="215"/>
    </row>
    <row r="8" spans="1:49" ht="29.25" customHeight="1" thickBot="1">
      <c r="A8" s="143"/>
      <c r="B8" s="72" t="s">
        <v>18</v>
      </c>
      <c r="C8" s="66">
        <v>75</v>
      </c>
      <c r="D8" s="51">
        <v>4</v>
      </c>
      <c r="E8" s="51">
        <v>1</v>
      </c>
      <c r="F8" s="51">
        <v>0</v>
      </c>
      <c r="G8" s="47">
        <v>11</v>
      </c>
      <c r="H8" s="47">
        <v>0</v>
      </c>
      <c r="I8" s="47">
        <v>5</v>
      </c>
      <c r="J8" s="47">
        <v>0</v>
      </c>
      <c r="K8" s="47">
        <v>0</v>
      </c>
      <c r="L8" s="47">
        <v>3</v>
      </c>
      <c r="M8" s="47">
        <v>0</v>
      </c>
      <c r="N8" s="47">
        <v>0</v>
      </c>
      <c r="O8" s="47">
        <v>2</v>
      </c>
      <c r="P8" s="47">
        <v>3</v>
      </c>
      <c r="Q8" s="47">
        <v>0</v>
      </c>
      <c r="R8" s="47">
        <v>0</v>
      </c>
      <c r="S8" s="47">
        <v>0</v>
      </c>
      <c r="T8" s="47">
        <v>0</v>
      </c>
      <c r="U8" s="47">
        <v>4</v>
      </c>
      <c r="V8" s="47">
        <v>0</v>
      </c>
      <c r="W8" s="47">
        <v>10</v>
      </c>
      <c r="X8" s="47">
        <v>8</v>
      </c>
      <c r="Y8" s="47">
        <v>1</v>
      </c>
      <c r="Z8" s="47">
        <v>2</v>
      </c>
      <c r="AA8" s="47">
        <v>4</v>
      </c>
      <c r="AB8" s="47">
        <v>5</v>
      </c>
      <c r="AC8" s="47">
        <v>3</v>
      </c>
      <c r="AD8" s="47">
        <v>3</v>
      </c>
      <c r="AE8" s="47">
        <v>0</v>
      </c>
      <c r="AF8" s="47">
        <v>3</v>
      </c>
      <c r="AG8" s="47">
        <v>8</v>
      </c>
      <c r="AH8" s="47">
        <v>0</v>
      </c>
      <c r="AI8" s="47">
        <v>0</v>
      </c>
      <c r="AJ8" s="47">
        <v>16</v>
      </c>
      <c r="AK8" s="47">
        <v>25</v>
      </c>
      <c r="AL8" s="47">
        <v>11</v>
      </c>
      <c r="AM8" s="47">
        <v>7</v>
      </c>
      <c r="AN8" s="47">
        <v>0</v>
      </c>
      <c r="AO8" s="47">
        <v>0</v>
      </c>
      <c r="AP8" s="47">
        <v>0</v>
      </c>
      <c r="AQ8" s="47">
        <v>6</v>
      </c>
      <c r="AR8" s="47">
        <v>3</v>
      </c>
      <c r="AS8" s="100">
        <v>8</v>
      </c>
      <c r="AT8" s="55">
        <f t="shared" si="0"/>
        <v>156</v>
      </c>
      <c r="AU8" s="192"/>
      <c r="AV8" s="73">
        <f>AT8/AU6</f>
        <v>0.11944869831546708</v>
      </c>
      <c r="AW8" s="216"/>
    </row>
    <row r="9" spans="1:49" ht="29.25" customHeight="1">
      <c r="A9" s="144" t="s">
        <v>20</v>
      </c>
      <c r="B9" s="76" t="s">
        <v>16</v>
      </c>
      <c r="C9" s="66">
        <v>85</v>
      </c>
      <c r="D9" s="51">
        <v>0</v>
      </c>
      <c r="E9" s="51">
        <v>4</v>
      </c>
      <c r="F9" s="51">
        <v>5</v>
      </c>
      <c r="G9" s="47">
        <v>2</v>
      </c>
      <c r="H9" s="47">
        <v>5</v>
      </c>
      <c r="I9" s="47">
        <v>0</v>
      </c>
      <c r="J9" s="47">
        <v>30</v>
      </c>
      <c r="K9" s="47">
        <v>3</v>
      </c>
      <c r="L9" s="47">
        <v>7</v>
      </c>
      <c r="M9" s="47">
        <v>6</v>
      </c>
      <c r="N9" s="47">
        <v>0</v>
      </c>
      <c r="O9" s="47">
        <v>0</v>
      </c>
      <c r="P9" s="47">
        <v>26</v>
      </c>
      <c r="Q9" s="47">
        <v>30</v>
      </c>
      <c r="R9" s="47">
        <v>4</v>
      </c>
      <c r="S9" s="47">
        <v>0</v>
      </c>
      <c r="T9" s="47">
        <v>0</v>
      </c>
      <c r="U9" s="47">
        <v>1</v>
      </c>
      <c r="V9" s="47">
        <v>7</v>
      </c>
      <c r="W9" s="47">
        <v>5</v>
      </c>
      <c r="X9" s="47">
        <v>1</v>
      </c>
      <c r="Y9" s="47">
        <v>0</v>
      </c>
      <c r="Z9" s="47">
        <v>0</v>
      </c>
      <c r="AA9" s="47">
        <v>3</v>
      </c>
      <c r="AB9" s="47">
        <v>3</v>
      </c>
      <c r="AC9" s="47">
        <v>14</v>
      </c>
      <c r="AD9" s="47">
        <v>11</v>
      </c>
      <c r="AE9" s="47">
        <v>0</v>
      </c>
      <c r="AF9" s="47">
        <v>2</v>
      </c>
      <c r="AG9" s="47">
        <v>2</v>
      </c>
      <c r="AH9" s="47">
        <v>2</v>
      </c>
      <c r="AI9" s="47">
        <v>13</v>
      </c>
      <c r="AJ9" s="47">
        <v>0</v>
      </c>
      <c r="AK9" s="47">
        <v>0</v>
      </c>
      <c r="AL9" s="47">
        <v>8</v>
      </c>
      <c r="AM9" s="47">
        <v>10</v>
      </c>
      <c r="AN9" s="47">
        <v>2</v>
      </c>
      <c r="AO9" s="47">
        <v>2</v>
      </c>
      <c r="AP9" s="47">
        <v>6</v>
      </c>
      <c r="AQ9" s="47">
        <v>4</v>
      </c>
      <c r="AR9" s="47">
        <v>1</v>
      </c>
      <c r="AS9" s="100">
        <v>15</v>
      </c>
      <c r="AT9" s="55">
        <f t="shared" si="0"/>
        <v>234</v>
      </c>
      <c r="AU9" s="193">
        <f>SUM(AT9:AT11)</f>
        <v>1306</v>
      </c>
      <c r="AV9" s="73">
        <f>AT9/AU9</f>
        <v>0.17917304747320062</v>
      </c>
      <c r="AW9" s="214">
        <f>C9*AV9+C10*AV10+C11*AV11</f>
        <v>79.5290964777948</v>
      </c>
    </row>
    <row r="10" spans="1:49" ht="29.25" customHeight="1">
      <c r="A10" s="151"/>
      <c r="B10" s="75" t="s">
        <v>17</v>
      </c>
      <c r="C10" s="66">
        <v>80</v>
      </c>
      <c r="D10" s="59">
        <v>3</v>
      </c>
      <c r="E10" s="59">
        <v>8</v>
      </c>
      <c r="F10" s="59">
        <v>24</v>
      </c>
      <c r="G10" s="60">
        <v>15</v>
      </c>
      <c r="H10" s="60">
        <v>22</v>
      </c>
      <c r="I10" s="60">
        <v>26</v>
      </c>
      <c r="J10" s="60">
        <v>0</v>
      </c>
      <c r="K10" s="60">
        <v>15</v>
      </c>
      <c r="L10" s="60">
        <v>18</v>
      </c>
      <c r="M10" s="60">
        <v>24</v>
      </c>
      <c r="N10" s="60">
        <v>17</v>
      </c>
      <c r="O10" s="60">
        <v>0</v>
      </c>
      <c r="P10" s="60">
        <v>4</v>
      </c>
      <c r="Q10" s="60">
        <v>1</v>
      </c>
      <c r="R10" s="60">
        <v>28</v>
      </c>
      <c r="S10" s="60">
        <v>29</v>
      </c>
      <c r="T10" s="60">
        <v>27</v>
      </c>
      <c r="U10" s="60">
        <v>21</v>
      </c>
      <c r="V10" s="60">
        <v>23</v>
      </c>
      <c r="W10" s="60">
        <v>15</v>
      </c>
      <c r="X10" s="60">
        <v>24</v>
      </c>
      <c r="Y10" s="60">
        <v>30</v>
      </c>
      <c r="Z10" s="60">
        <v>11</v>
      </c>
      <c r="AA10" s="60">
        <v>23</v>
      </c>
      <c r="AB10" s="60">
        <v>24</v>
      </c>
      <c r="AC10" s="60">
        <v>14</v>
      </c>
      <c r="AD10" s="60">
        <v>7</v>
      </c>
      <c r="AE10" s="60">
        <v>30</v>
      </c>
      <c r="AF10" s="60">
        <v>25</v>
      </c>
      <c r="AG10" s="60">
        <v>26</v>
      </c>
      <c r="AH10" s="60">
        <v>10</v>
      </c>
      <c r="AI10" s="60">
        <v>23</v>
      </c>
      <c r="AJ10" s="60">
        <v>33</v>
      </c>
      <c r="AK10" s="60">
        <v>0</v>
      </c>
      <c r="AL10" s="60">
        <v>20</v>
      </c>
      <c r="AM10" s="60">
        <v>24</v>
      </c>
      <c r="AN10" s="60">
        <v>10</v>
      </c>
      <c r="AO10" s="60">
        <v>10</v>
      </c>
      <c r="AP10" s="60">
        <v>26</v>
      </c>
      <c r="AQ10" s="60">
        <v>14</v>
      </c>
      <c r="AR10" s="60">
        <v>2</v>
      </c>
      <c r="AS10" s="99">
        <v>9</v>
      </c>
      <c r="AT10" s="55">
        <f t="shared" si="0"/>
        <v>715</v>
      </c>
      <c r="AU10" s="191"/>
      <c r="AV10" s="73">
        <f>AT10/AU9</f>
        <v>0.5474732006125574</v>
      </c>
      <c r="AW10" s="215"/>
    </row>
    <row r="11" spans="1:49" s="71" customFormat="1" ht="29.25" customHeight="1" thickBot="1">
      <c r="A11" s="152"/>
      <c r="B11" s="77" t="s">
        <v>18</v>
      </c>
      <c r="C11" s="69">
        <v>75</v>
      </c>
      <c r="D11" s="51">
        <v>28</v>
      </c>
      <c r="E11" s="51">
        <v>16</v>
      </c>
      <c r="F11" s="51">
        <v>0</v>
      </c>
      <c r="G11" s="47">
        <v>14</v>
      </c>
      <c r="H11" s="47">
        <v>5</v>
      </c>
      <c r="I11" s="47">
        <v>6</v>
      </c>
      <c r="J11" s="47">
        <v>0</v>
      </c>
      <c r="K11" s="47">
        <v>10</v>
      </c>
      <c r="L11" s="47">
        <v>6</v>
      </c>
      <c r="M11" s="47">
        <v>0</v>
      </c>
      <c r="N11" s="47">
        <v>12</v>
      </c>
      <c r="O11" s="47">
        <v>31</v>
      </c>
      <c r="P11" s="47">
        <v>1</v>
      </c>
      <c r="Q11" s="47">
        <v>0</v>
      </c>
      <c r="R11" s="47">
        <v>2</v>
      </c>
      <c r="S11" s="47">
        <v>3</v>
      </c>
      <c r="T11" s="47">
        <v>4</v>
      </c>
      <c r="U11" s="47">
        <v>8</v>
      </c>
      <c r="V11" s="47">
        <v>1</v>
      </c>
      <c r="W11" s="47">
        <v>9</v>
      </c>
      <c r="X11" s="47">
        <v>6</v>
      </c>
      <c r="Y11" s="47">
        <v>1</v>
      </c>
      <c r="Z11" s="47">
        <v>20</v>
      </c>
      <c r="AA11" s="47">
        <v>8</v>
      </c>
      <c r="AB11" s="47">
        <v>2</v>
      </c>
      <c r="AC11" s="47">
        <v>4</v>
      </c>
      <c r="AD11" s="47">
        <v>4</v>
      </c>
      <c r="AE11" s="47">
        <v>6</v>
      </c>
      <c r="AF11" s="47">
        <v>9</v>
      </c>
      <c r="AG11" s="47">
        <v>6</v>
      </c>
      <c r="AH11" s="47">
        <v>22</v>
      </c>
      <c r="AI11" s="47">
        <v>0</v>
      </c>
      <c r="AJ11" s="47">
        <v>3</v>
      </c>
      <c r="AK11" s="47">
        <v>35</v>
      </c>
      <c r="AL11" s="47">
        <v>7</v>
      </c>
      <c r="AM11" s="47">
        <v>2</v>
      </c>
      <c r="AN11" s="47">
        <v>22</v>
      </c>
      <c r="AO11" s="47">
        <v>22</v>
      </c>
      <c r="AP11" s="47">
        <v>0</v>
      </c>
      <c r="AQ11" s="47">
        <v>12</v>
      </c>
      <c r="AR11" s="47">
        <v>4</v>
      </c>
      <c r="AS11" s="100">
        <v>6</v>
      </c>
      <c r="AT11" s="62">
        <f t="shared" si="0"/>
        <v>357</v>
      </c>
      <c r="AU11" s="192"/>
      <c r="AV11" s="70">
        <f>AT11/AU9</f>
        <v>0.27335375191424194</v>
      </c>
      <c r="AW11" s="216"/>
    </row>
    <row r="12" spans="1:49" ht="29.25" customHeight="1">
      <c r="A12" s="150" t="s">
        <v>21</v>
      </c>
      <c r="B12" s="76" t="s">
        <v>16</v>
      </c>
      <c r="C12" s="66">
        <v>85</v>
      </c>
      <c r="D12" s="51">
        <v>1</v>
      </c>
      <c r="E12" s="51">
        <v>4</v>
      </c>
      <c r="F12" s="51">
        <v>6</v>
      </c>
      <c r="G12" s="47">
        <v>2</v>
      </c>
      <c r="H12" s="47">
        <v>4</v>
      </c>
      <c r="I12" s="47">
        <v>3</v>
      </c>
      <c r="J12" s="47">
        <v>2</v>
      </c>
      <c r="K12" s="47">
        <v>1</v>
      </c>
      <c r="L12" s="47">
        <v>4</v>
      </c>
      <c r="M12" s="47">
        <v>3</v>
      </c>
      <c r="N12" s="47">
        <v>0</v>
      </c>
      <c r="O12" s="47">
        <v>2</v>
      </c>
      <c r="P12" s="47">
        <v>28</v>
      </c>
      <c r="Q12" s="47">
        <v>31</v>
      </c>
      <c r="R12" s="47">
        <v>0</v>
      </c>
      <c r="S12" s="47">
        <v>3</v>
      </c>
      <c r="T12" s="47">
        <v>0</v>
      </c>
      <c r="U12" s="47">
        <v>3</v>
      </c>
      <c r="V12" s="47">
        <v>5</v>
      </c>
      <c r="W12" s="47">
        <v>2</v>
      </c>
      <c r="X12" s="47">
        <v>2</v>
      </c>
      <c r="Y12" s="47">
        <v>0</v>
      </c>
      <c r="Z12" s="47">
        <v>7</v>
      </c>
      <c r="AA12" s="47">
        <v>5</v>
      </c>
      <c r="AB12" s="47">
        <v>0</v>
      </c>
      <c r="AC12" s="47">
        <v>9</v>
      </c>
      <c r="AD12" s="47">
        <v>4</v>
      </c>
      <c r="AE12" s="47">
        <v>7</v>
      </c>
      <c r="AF12" s="47">
        <v>10</v>
      </c>
      <c r="AG12" s="47">
        <v>7</v>
      </c>
      <c r="AH12" s="47">
        <v>10</v>
      </c>
      <c r="AI12" s="47">
        <v>13</v>
      </c>
      <c r="AJ12" s="47">
        <v>0</v>
      </c>
      <c r="AK12" s="47">
        <v>2</v>
      </c>
      <c r="AL12" s="47">
        <v>7</v>
      </c>
      <c r="AM12" s="47">
        <v>14</v>
      </c>
      <c r="AN12" s="47">
        <v>10</v>
      </c>
      <c r="AO12" s="47">
        <v>10</v>
      </c>
      <c r="AP12" s="47">
        <v>5</v>
      </c>
      <c r="AQ12" s="47">
        <v>5</v>
      </c>
      <c r="AR12" s="47">
        <v>1</v>
      </c>
      <c r="AS12" s="100">
        <v>12</v>
      </c>
      <c r="AT12" s="55">
        <f t="shared" si="0"/>
        <v>244</v>
      </c>
      <c r="AU12" s="193">
        <f>SUM(AT12:AT14)</f>
        <v>1306</v>
      </c>
      <c r="AV12" s="73">
        <f>AT12/AU12</f>
        <v>0.18683001531393567</v>
      </c>
      <c r="AW12" s="214">
        <f>C12*AV12+C13*AV13+C14*AV14</f>
        <v>79.57120980091884</v>
      </c>
    </row>
    <row r="13" spans="1:49" s="71" customFormat="1" ht="29.25" customHeight="1">
      <c r="A13" s="145"/>
      <c r="B13" s="68" t="s">
        <v>17</v>
      </c>
      <c r="C13" s="69">
        <v>80</v>
      </c>
      <c r="D13" s="51">
        <v>4</v>
      </c>
      <c r="E13" s="51">
        <v>21</v>
      </c>
      <c r="F13" s="51">
        <v>23</v>
      </c>
      <c r="G13" s="47">
        <v>14</v>
      </c>
      <c r="H13" s="47">
        <v>17</v>
      </c>
      <c r="I13" s="47">
        <v>9</v>
      </c>
      <c r="J13" s="47">
        <v>28</v>
      </c>
      <c r="K13" s="47">
        <v>14</v>
      </c>
      <c r="L13" s="47">
        <v>16</v>
      </c>
      <c r="M13" s="47">
        <v>27</v>
      </c>
      <c r="N13" s="47">
        <v>18</v>
      </c>
      <c r="O13" s="47">
        <v>24</v>
      </c>
      <c r="P13" s="47">
        <v>3</v>
      </c>
      <c r="Q13" s="47">
        <v>0</v>
      </c>
      <c r="R13" s="47">
        <v>15</v>
      </c>
      <c r="S13" s="47">
        <v>23</v>
      </c>
      <c r="T13" s="47">
        <v>30</v>
      </c>
      <c r="U13" s="47">
        <v>16</v>
      </c>
      <c r="V13" s="47">
        <v>21</v>
      </c>
      <c r="W13" s="47">
        <v>11</v>
      </c>
      <c r="X13" s="47">
        <v>19</v>
      </c>
      <c r="Y13" s="47">
        <v>28</v>
      </c>
      <c r="Z13" s="47">
        <v>18</v>
      </c>
      <c r="AA13" s="47">
        <v>14</v>
      </c>
      <c r="AB13" s="47">
        <v>7</v>
      </c>
      <c r="AC13" s="47">
        <v>19</v>
      </c>
      <c r="AD13" s="47">
        <v>7</v>
      </c>
      <c r="AE13" s="47">
        <v>27</v>
      </c>
      <c r="AF13" s="47">
        <v>20</v>
      </c>
      <c r="AG13" s="47">
        <v>17</v>
      </c>
      <c r="AH13" s="47">
        <v>4</v>
      </c>
      <c r="AI13" s="47">
        <v>23</v>
      </c>
      <c r="AJ13" s="47">
        <v>30</v>
      </c>
      <c r="AK13" s="47">
        <v>30</v>
      </c>
      <c r="AL13" s="47">
        <v>13</v>
      </c>
      <c r="AM13" s="47">
        <v>14</v>
      </c>
      <c r="AN13" s="47">
        <v>20</v>
      </c>
      <c r="AO13" s="47">
        <v>4</v>
      </c>
      <c r="AP13" s="47">
        <v>27</v>
      </c>
      <c r="AQ13" s="47">
        <v>14</v>
      </c>
      <c r="AR13" s="47">
        <v>4</v>
      </c>
      <c r="AS13" s="100">
        <v>13</v>
      </c>
      <c r="AT13" s="62">
        <f t="shared" si="0"/>
        <v>706</v>
      </c>
      <c r="AU13" s="191"/>
      <c r="AV13" s="70">
        <f>AT13/AU12</f>
        <v>0.5405819295558959</v>
      </c>
      <c r="AW13" s="215"/>
    </row>
    <row r="14" spans="1:49" ht="29.25" customHeight="1" thickBot="1">
      <c r="A14" s="143"/>
      <c r="B14" s="72" t="s">
        <v>18</v>
      </c>
      <c r="C14" s="66">
        <v>75</v>
      </c>
      <c r="D14" s="51">
        <v>26</v>
      </c>
      <c r="E14" s="51">
        <v>3</v>
      </c>
      <c r="F14" s="51">
        <v>0</v>
      </c>
      <c r="G14" s="47">
        <v>15</v>
      </c>
      <c r="H14" s="47">
        <v>11</v>
      </c>
      <c r="I14" s="47">
        <v>20</v>
      </c>
      <c r="J14" s="47">
        <v>0</v>
      </c>
      <c r="K14" s="47">
        <v>13</v>
      </c>
      <c r="L14" s="47">
        <v>11</v>
      </c>
      <c r="M14" s="47">
        <v>0</v>
      </c>
      <c r="N14" s="47">
        <v>11</v>
      </c>
      <c r="O14" s="47">
        <v>5</v>
      </c>
      <c r="P14" s="47">
        <v>0</v>
      </c>
      <c r="Q14" s="47">
        <v>0</v>
      </c>
      <c r="R14" s="47">
        <v>19</v>
      </c>
      <c r="S14" s="47">
        <v>6</v>
      </c>
      <c r="T14" s="47">
        <v>1</v>
      </c>
      <c r="U14" s="47">
        <v>11</v>
      </c>
      <c r="V14" s="47">
        <v>5</v>
      </c>
      <c r="W14" s="47">
        <v>16</v>
      </c>
      <c r="X14" s="47">
        <v>10</v>
      </c>
      <c r="Y14" s="47">
        <v>3</v>
      </c>
      <c r="Z14" s="47">
        <v>6</v>
      </c>
      <c r="AA14" s="47">
        <v>15</v>
      </c>
      <c r="AB14" s="47">
        <v>22</v>
      </c>
      <c r="AC14" s="47">
        <v>4</v>
      </c>
      <c r="AD14" s="47">
        <v>11</v>
      </c>
      <c r="AE14" s="47">
        <v>2</v>
      </c>
      <c r="AF14" s="47">
        <v>6</v>
      </c>
      <c r="AG14" s="47">
        <v>10</v>
      </c>
      <c r="AH14" s="47">
        <v>20</v>
      </c>
      <c r="AI14" s="47">
        <v>0</v>
      </c>
      <c r="AJ14" s="47">
        <v>6</v>
      </c>
      <c r="AK14" s="47">
        <v>3</v>
      </c>
      <c r="AL14" s="47">
        <v>15</v>
      </c>
      <c r="AM14" s="47">
        <v>8</v>
      </c>
      <c r="AN14" s="47">
        <v>4</v>
      </c>
      <c r="AO14" s="47">
        <v>20</v>
      </c>
      <c r="AP14" s="47">
        <v>0</v>
      </c>
      <c r="AQ14" s="47">
        <v>11</v>
      </c>
      <c r="AR14" s="47">
        <v>2</v>
      </c>
      <c r="AS14" s="100">
        <v>5</v>
      </c>
      <c r="AT14" s="55">
        <f t="shared" si="0"/>
        <v>356</v>
      </c>
      <c r="AU14" s="192"/>
      <c r="AV14" s="73">
        <f>AT14/AU12</f>
        <v>0.2725880551301684</v>
      </c>
      <c r="AW14" s="216"/>
    </row>
    <row r="15" spans="1:51" ht="29.25" customHeight="1" thickTop="1">
      <c r="A15" s="150" t="s">
        <v>22</v>
      </c>
      <c r="B15" s="76" t="s">
        <v>16</v>
      </c>
      <c r="C15" s="66">
        <v>85</v>
      </c>
      <c r="D15" s="51">
        <v>1</v>
      </c>
      <c r="E15" s="51">
        <v>0</v>
      </c>
      <c r="F15" s="51">
        <v>1</v>
      </c>
      <c r="G15" s="47">
        <v>2</v>
      </c>
      <c r="H15" s="47">
        <v>5</v>
      </c>
      <c r="I15" s="47">
        <v>0</v>
      </c>
      <c r="J15" s="47">
        <v>30</v>
      </c>
      <c r="K15" s="47">
        <v>0</v>
      </c>
      <c r="L15" s="47">
        <v>0</v>
      </c>
      <c r="M15" s="47">
        <v>9</v>
      </c>
      <c r="N15" s="47">
        <v>1</v>
      </c>
      <c r="O15" s="47">
        <v>0</v>
      </c>
      <c r="P15" s="47">
        <v>29</v>
      </c>
      <c r="Q15" s="47">
        <v>31</v>
      </c>
      <c r="R15" s="47">
        <v>1</v>
      </c>
      <c r="S15" s="47">
        <v>3</v>
      </c>
      <c r="T15" s="47">
        <v>0</v>
      </c>
      <c r="U15" s="47">
        <v>3</v>
      </c>
      <c r="V15" s="47">
        <v>15</v>
      </c>
      <c r="W15" s="47">
        <v>6</v>
      </c>
      <c r="X15" s="47">
        <v>3</v>
      </c>
      <c r="Y15" s="47">
        <v>0</v>
      </c>
      <c r="Z15" s="47">
        <v>2</v>
      </c>
      <c r="AA15" s="47">
        <v>3</v>
      </c>
      <c r="AB15" s="47">
        <v>3</v>
      </c>
      <c r="AC15" s="47">
        <v>3</v>
      </c>
      <c r="AD15" s="47">
        <v>1</v>
      </c>
      <c r="AE15" s="47">
        <v>0</v>
      </c>
      <c r="AF15" s="47">
        <v>14</v>
      </c>
      <c r="AG15" s="47">
        <v>2</v>
      </c>
      <c r="AH15" s="47">
        <v>6</v>
      </c>
      <c r="AI15" s="47">
        <v>7</v>
      </c>
      <c r="AJ15" s="47">
        <v>5</v>
      </c>
      <c r="AK15" s="47">
        <v>1</v>
      </c>
      <c r="AL15" s="47">
        <v>6</v>
      </c>
      <c r="AM15" s="47">
        <v>11</v>
      </c>
      <c r="AN15" s="47">
        <v>6</v>
      </c>
      <c r="AO15" s="47">
        <v>6</v>
      </c>
      <c r="AP15" s="47">
        <v>26</v>
      </c>
      <c r="AQ15" s="47">
        <v>6</v>
      </c>
      <c r="AR15" s="47">
        <v>1</v>
      </c>
      <c r="AS15" s="100">
        <v>16</v>
      </c>
      <c r="AT15" s="55">
        <f t="shared" si="0"/>
        <v>265</v>
      </c>
      <c r="AU15" s="193">
        <f>SUM(AT15:AT17)</f>
        <v>1306</v>
      </c>
      <c r="AV15" s="73">
        <f>AT15/AU15</f>
        <v>0.2029096477794793</v>
      </c>
      <c r="AW15" s="217">
        <f>C15*AV15+C16*AV16+C17*AV17</f>
        <v>80.04211332312403</v>
      </c>
      <c r="AX15" s="204" t="s">
        <v>93</v>
      </c>
      <c r="AY15" s="207">
        <f>AVERAGE(AW3:AW17)</f>
        <v>80.25038284839204</v>
      </c>
    </row>
    <row r="16" spans="1:51" s="71" customFormat="1" ht="29.25" customHeight="1">
      <c r="A16" s="145"/>
      <c r="B16" s="68" t="s">
        <v>17</v>
      </c>
      <c r="C16" s="69">
        <v>80</v>
      </c>
      <c r="D16" s="51">
        <v>17</v>
      </c>
      <c r="E16" s="51">
        <v>28</v>
      </c>
      <c r="F16" s="51">
        <v>27</v>
      </c>
      <c r="G16" s="47">
        <v>13</v>
      </c>
      <c r="H16" s="47">
        <v>26</v>
      </c>
      <c r="I16" s="47">
        <v>25</v>
      </c>
      <c r="J16" s="47">
        <v>0</v>
      </c>
      <c r="K16" s="47">
        <v>11</v>
      </c>
      <c r="L16" s="47">
        <v>23</v>
      </c>
      <c r="M16" s="47">
        <v>21</v>
      </c>
      <c r="N16" s="47">
        <v>27</v>
      </c>
      <c r="O16" s="47">
        <v>27</v>
      </c>
      <c r="P16" s="47">
        <v>2</v>
      </c>
      <c r="Q16" s="47">
        <v>0</v>
      </c>
      <c r="R16" s="47">
        <v>29</v>
      </c>
      <c r="S16" s="47">
        <v>29</v>
      </c>
      <c r="T16" s="47">
        <v>31</v>
      </c>
      <c r="U16" s="47">
        <v>20</v>
      </c>
      <c r="V16" s="47">
        <v>14</v>
      </c>
      <c r="W16" s="47">
        <v>14</v>
      </c>
      <c r="X16" s="47">
        <v>27</v>
      </c>
      <c r="Y16" s="47">
        <v>29</v>
      </c>
      <c r="Z16" s="47">
        <v>21</v>
      </c>
      <c r="AA16" s="47">
        <v>26</v>
      </c>
      <c r="AB16" s="47">
        <v>23</v>
      </c>
      <c r="AC16" s="47">
        <v>23</v>
      </c>
      <c r="AD16" s="47">
        <v>6</v>
      </c>
      <c r="AE16" s="47">
        <v>33</v>
      </c>
      <c r="AF16" s="47">
        <v>15</v>
      </c>
      <c r="AG16" s="47">
        <v>24</v>
      </c>
      <c r="AH16" s="47">
        <v>10</v>
      </c>
      <c r="AI16" s="47">
        <v>29</v>
      </c>
      <c r="AJ16" s="47">
        <v>23</v>
      </c>
      <c r="AK16" s="47">
        <v>6</v>
      </c>
      <c r="AL16" s="47">
        <v>21</v>
      </c>
      <c r="AM16" s="47">
        <v>22</v>
      </c>
      <c r="AN16" s="47">
        <v>25</v>
      </c>
      <c r="AO16" s="47">
        <v>10</v>
      </c>
      <c r="AP16" s="47">
        <v>6</v>
      </c>
      <c r="AQ16" s="47">
        <v>15</v>
      </c>
      <c r="AR16" s="47">
        <v>2</v>
      </c>
      <c r="AS16" s="100">
        <v>7</v>
      </c>
      <c r="AT16" s="62">
        <f t="shared" si="0"/>
        <v>787</v>
      </c>
      <c r="AU16" s="191"/>
      <c r="AV16" s="70">
        <f>AT16/AU15</f>
        <v>0.6026033690658499</v>
      </c>
      <c r="AW16" s="218"/>
      <c r="AX16" s="205"/>
      <c r="AY16" s="208"/>
    </row>
    <row r="17" spans="1:51" ht="29.25" customHeight="1" thickBot="1">
      <c r="A17" s="143"/>
      <c r="B17" s="72" t="s">
        <v>18</v>
      </c>
      <c r="C17" s="78">
        <v>75</v>
      </c>
      <c r="D17" s="81">
        <v>13</v>
      </c>
      <c r="E17" s="81">
        <v>0</v>
      </c>
      <c r="F17" s="81">
        <v>1</v>
      </c>
      <c r="G17" s="48">
        <v>16</v>
      </c>
      <c r="H17" s="48">
        <v>1</v>
      </c>
      <c r="I17" s="48">
        <v>7</v>
      </c>
      <c r="J17" s="48">
        <v>0</v>
      </c>
      <c r="K17" s="48">
        <v>17</v>
      </c>
      <c r="L17" s="48">
        <v>8</v>
      </c>
      <c r="M17" s="48">
        <v>0</v>
      </c>
      <c r="N17" s="48">
        <v>1</v>
      </c>
      <c r="O17" s="48">
        <v>4</v>
      </c>
      <c r="P17" s="48">
        <v>0</v>
      </c>
      <c r="Q17" s="48">
        <v>0</v>
      </c>
      <c r="R17" s="48">
        <v>4</v>
      </c>
      <c r="S17" s="48">
        <v>0</v>
      </c>
      <c r="T17" s="48">
        <v>0</v>
      </c>
      <c r="U17" s="48">
        <v>7</v>
      </c>
      <c r="V17" s="48">
        <v>2</v>
      </c>
      <c r="W17" s="48">
        <v>9</v>
      </c>
      <c r="X17" s="48">
        <v>1</v>
      </c>
      <c r="Y17" s="48">
        <v>2</v>
      </c>
      <c r="Z17" s="48">
        <v>8</v>
      </c>
      <c r="AA17" s="48">
        <v>5</v>
      </c>
      <c r="AB17" s="48">
        <v>3</v>
      </c>
      <c r="AC17" s="48">
        <v>6</v>
      </c>
      <c r="AD17" s="48">
        <v>15</v>
      </c>
      <c r="AE17" s="48">
        <v>3</v>
      </c>
      <c r="AF17" s="48">
        <v>7</v>
      </c>
      <c r="AG17" s="48">
        <v>8</v>
      </c>
      <c r="AH17" s="48">
        <v>18</v>
      </c>
      <c r="AI17" s="48">
        <v>0</v>
      </c>
      <c r="AJ17" s="48">
        <v>8</v>
      </c>
      <c r="AK17" s="48">
        <v>28</v>
      </c>
      <c r="AL17" s="48">
        <v>8</v>
      </c>
      <c r="AM17" s="48">
        <v>3</v>
      </c>
      <c r="AN17" s="48">
        <v>3</v>
      </c>
      <c r="AO17" s="48">
        <v>18</v>
      </c>
      <c r="AP17" s="48">
        <v>0</v>
      </c>
      <c r="AQ17" s="48">
        <v>9</v>
      </c>
      <c r="AR17" s="48">
        <v>4</v>
      </c>
      <c r="AS17" s="101">
        <v>7</v>
      </c>
      <c r="AT17" s="56">
        <f t="shared" si="0"/>
        <v>254</v>
      </c>
      <c r="AU17" s="195"/>
      <c r="AV17" s="79">
        <f>AT17/AU15</f>
        <v>0.19448698315467075</v>
      </c>
      <c r="AW17" s="219"/>
      <c r="AX17" s="206"/>
      <c r="AY17" s="209"/>
    </row>
    <row r="18" ht="29.25" customHeight="1">
      <c r="E18" s="45"/>
    </row>
    <row r="19" ht="29.25" customHeight="1">
      <c r="E19" s="45"/>
    </row>
    <row r="20" spans="5:51" ht="29.25" customHeight="1">
      <c r="E20" s="45"/>
      <c r="AW20" s="71"/>
      <c r="AX20" s="71"/>
      <c r="AY20" s="71"/>
    </row>
    <row r="22" spans="49:51" ht="29.25" customHeight="1">
      <c r="AW22" s="71"/>
      <c r="AX22" s="71"/>
      <c r="AY22" s="71"/>
    </row>
    <row r="27" spans="49:51" ht="29.25" customHeight="1">
      <c r="AW27" s="71"/>
      <c r="AX27" s="71"/>
      <c r="AY27" s="71"/>
    </row>
    <row r="29" spans="49:51" ht="29.25" customHeight="1">
      <c r="AW29" s="71"/>
      <c r="AX29" s="71"/>
      <c r="AY29" s="71"/>
    </row>
    <row r="32" spans="49:51" ht="29.25" customHeight="1">
      <c r="AW32" s="71"/>
      <c r="AX32" s="71"/>
      <c r="AY32" s="71"/>
    </row>
  </sheetData>
  <sheetProtection/>
  <mergeCells count="18">
    <mergeCell ref="A15:A17"/>
    <mergeCell ref="AU15:AU17"/>
    <mergeCell ref="AW15:AW17"/>
    <mergeCell ref="AY15:AY17"/>
    <mergeCell ref="AX15:AX17"/>
    <mergeCell ref="AW3:AW5"/>
    <mergeCell ref="AW6:AW8"/>
    <mergeCell ref="AW9:AW11"/>
    <mergeCell ref="AW12:AW14"/>
    <mergeCell ref="A1:AV1"/>
    <mergeCell ref="A3:A5"/>
    <mergeCell ref="AU3:AU5"/>
    <mergeCell ref="A6:A8"/>
    <mergeCell ref="AU6:AU8"/>
    <mergeCell ref="A12:A14"/>
    <mergeCell ref="AU12:AU14"/>
    <mergeCell ref="A9:A11"/>
    <mergeCell ref="AU9:AU11"/>
  </mergeCells>
  <printOptions/>
  <pageMargins left="0.75" right="0.75" top="1" bottom="1" header="0.5" footer="0.5"/>
  <pageSetup horizontalDpi="600" verticalDpi="600" orientation="landscape" paperSize="12" r:id="rId2"/>
  <drawing r:id="rId1"/>
</worksheet>
</file>

<file path=xl/worksheets/sheet15.xml><?xml version="1.0" encoding="utf-8"?>
<worksheet xmlns="http://schemas.openxmlformats.org/spreadsheetml/2006/main" xmlns:r="http://schemas.openxmlformats.org/officeDocument/2006/relationships">
  <dimension ref="A1:BC20"/>
  <sheetViews>
    <sheetView zoomScalePageLayoutView="0" workbookViewId="0" topLeftCell="C10">
      <selection activeCell="BA21" sqref="BA21"/>
    </sheetView>
  </sheetViews>
  <sheetFormatPr defaultColWidth="9.00390625" defaultRowHeight="29.25" customHeight="1"/>
  <cols>
    <col min="1" max="1" width="12.75390625" style="45" customWidth="1"/>
    <col min="2" max="3" width="6.125" style="45" customWidth="1"/>
    <col min="4" max="4" width="3.375" style="45" customWidth="1"/>
    <col min="5" max="5" width="3.375" style="46" customWidth="1"/>
    <col min="6" max="47" width="3.375" style="45" customWidth="1"/>
    <col min="48" max="48" width="5.125" style="45" customWidth="1"/>
    <col min="49" max="49" width="5.625" style="45" customWidth="1"/>
    <col min="50" max="50" width="7.375" style="45" customWidth="1"/>
    <col min="51" max="51" width="7.00390625" style="45" customWidth="1"/>
    <col min="52" max="52" width="8.125" style="45" customWidth="1"/>
    <col min="53" max="53" width="9.125" style="45" customWidth="1"/>
    <col min="54" max="54" width="9.00390625" style="45" customWidth="1"/>
    <col min="55" max="55" width="7.375" style="45" customWidth="1"/>
    <col min="56" max="16384" width="9.00390625" style="45" customWidth="1"/>
  </cols>
  <sheetData>
    <row r="1" spans="1:52" ht="29.25" customHeight="1" thickBot="1">
      <c r="A1" s="196" t="s">
        <v>142</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row>
    <row r="2" spans="1:53" ht="29.25" customHeight="1">
      <c r="A2" s="105" t="s">
        <v>132</v>
      </c>
      <c r="B2" s="102" t="s">
        <v>133</v>
      </c>
      <c r="C2" s="102" t="s">
        <v>14</v>
      </c>
      <c r="D2" s="102">
        <v>701</v>
      </c>
      <c r="E2" s="102">
        <v>702</v>
      </c>
      <c r="F2" s="102">
        <v>703</v>
      </c>
      <c r="G2" s="102">
        <v>704</v>
      </c>
      <c r="H2" s="102">
        <v>705</v>
      </c>
      <c r="I2" s="102">
        <v>706</v>
      </c>
      <c r="J2" s="102">
        <v>707</v>
      </c>
      <c r="K2" s="102">
        <v>708</v>
      </c>
      <c r="L2" s="102">
        <v>709</v>
      </c>
      <c r="M2" s="102">
        <v>710</v>
      </c>
      <c r="N2" s="102">
        <v>711</v>
      </c>
      <c r="O2" s="102">
        <v>712</v>
      </c>
      <c r="P2" s="102">
        <v>713</v>
      </c>
      <c r="Q2" s="102">
        <v>714</v>
      </c>
      <c r="R2" s="102">
        <v>715</v>
      </c>
      <c r="S2" s="102">
        <v>716</v>
      </c>
      <c r="T2" s="102">
        <v>801</v>
      </c>
      <c r="U2" s="102">
        <v>802</v>
      </c>
      <c r="V2" s="102">
        <v>803</v>
      </c>
      <c r="W2" s="102">
        <v>804</v>
      </c>
      <c r="X2" s="102">
        <v>805</v>
      </c>
      <c r="Y2" s="102">
        <v>806</v>
      </c>
      <c r="Z2" s="102">
        <v>807</v>
      </c>
      <c r="AA2" s="102">
        <v>808</v>
      </c>
      <c r="AB2" s="102">
        <v>809</v>
      </c>
      <c r="AC2" s="102">
        <v>810</v>
      </c>
      <c r="AD2" s="102">
        <v>811</v>
      </c>
      <c r="AE2" s="102">
        <v>812</v>
      </c>
      <c r="AF2" s="102">
        <v>901</v>
      </c>
      <c r="AG2" s="102">
        <v>902</v>
      </c>
      <c r="AH2" s="102">
        <v>903</v>
      </c>
      <c r="AI2" s="102">
        <v>904</v>
      </c>
      <c r="AJ2" s="102">
        <v>905</v>
      </c>
      <c r="AK2" s="102">
        <v>906</v>
      </c>
      <c r="AL2" s="102">
        <v>907</v>
      </c>
      <c r="AM2" s="102">
        <v>908</v>
      </c>
      <c r="AN2" s="102">
        <v>909</v>
      </c>
      <c r="AO2" s="102">
        <v>910</v>
      </c>
      <c r="AP2" s="102">
        <v>911</v>
      </c>
      <c r="AQ2" s="102">
        <v>912</v>
      </c>
      <c r="AR2" s="102">
        <v>913</v>
      </c>
      <c r="AS2" s="102">
        <v>914</v>
      </c>
      <c r="AT2" s="102">
        <v>915</v>
      </c>
      <c r="AU2" s="102">
        <v>916</v>
      </c>
      <c r="AV2" s="104" t="s">
        <v>143</v>
      </c>
      <c r="AW2" s="110" t="s">
        <v>134</v>
      </c>
      <c r="AX2" s="117" t="s">
        <v>135</v>
      </c>
      <c r="AY2" s="118" t="s">
        <v>136</v>
      </c>
      <c r="AZ2" s="112" t="s">
        <v>137</v>
      </c>
      <c r="BA2" s="106" t="s">
        <v>138</v>
      </c>
    </row>
    <row r="3" spans="1:53" ht="29.25" customHeight="1">
      <c r="A3" s="223" t="s">
        <v>15</v>
      </c>
      <c r="B3" s="47" t="s">
        <v>16</v>
      </c>
      <c r="C3" s="107">
        <v>85</v>
      </c>
      <c r="D3" s="107">
        <v>7</v>
      </c>
      <c r="E3" s="107">
        <v>20</v>
      </c>
      <c r="F3" s="107">
        <v>11</v>
      </c>
      <c r="G3" s="47">
        <v>14</v>
      </c>
      <c r="H3" s="47">
        <v>0</v>
      </c>
      <c r="I3" s="47">
        <v>0</v>
      </c>
      <c r="J3" s="47">
        <v>3</v>
      </c>
      <c r="K3" s="47">
        <v>0</v>
      </c>
      <c r="L3" s="47">
        <v>0</v>
      </c>
      <c r="M3" s="47">
        <v>0</v>
      </c>
      <c r="N3" s="47">
        <v>9</v>
      </c>
      <c r="O3" s="47">
        <v>0</v>
      </c>
      <c r="P3" s="47">
        <v>2</v>
      </c>
      <c r="Q3" s="47">
        <v>0</v>
      </c>
      <c r="R3" s="47">
        <v>2</v>
      </c>
      <c r="S3" s="47">
        <v>2</v>
      </c>
      <c r="T3" s="47">
        <v>0</v>
      </c>
      <c r="U3" s="47">
        <v>0</v>
      </c>
      <c r="V3" s="47">
        <v>0</v>
      </c>
      <c r="W3" s="47">
        <v>1</v>
      </c>
      <c r="X3" s="47">
        <v>1</v>
      </c>
      <c r="Y3" s="47">
        <v>4</v>
      </c>
      <c r="Z3" s="47">
        <v>2</v>
      </c>
      <c r="AA3" s="47">
        <v>0</v>
      </c>
      <c r="AB3" s="47">
        <v>0</v>
      </c>
      <c r="AC3" s="47">
        <v>9</v>
      </c>
      <c r="AD3" s="47">
        <v>2</v>
      </c>
      <c r="AE3" s="47">
        <v>0</v>
      </c>
      <c r="AF3" s="47">
        <v>27</v>
      </c>
      <c r="AG3" s="47">
        <v>9</v>
      </c>
      <c r="AH3" s="47">
        <v>4</v>
      </c>
      <c r="AI3" s="47">
        <v>1</v>
      </c>
      <c r="AJ3" s="47">
        <v>2</v>
      </c>
      <c r="AK3" s="47">
        <v>9</v>
      </c>
      <c r="AL3" s="47">
        <v>14</v>
      </c>
      <c r="AM3" s="47">
        <v>1</v>
      </c>
      <c r="AN3" s="47">
        <v>1</v>
      </c>
      <c r="AO3" s="47">
        <v>0</v>
      </c>
      <c r="AP3" s="47">
        <v>0</v>
      </c>
      <c r="AQ3" s="47">
        <v>0</v>
      </c>
      <c r="AR3" s="47">
        <v>0</v>
      </c>
      <c r="AS3" s="47">
        <v>6</v>
      </c>
      <c r="AT3" s="47">
        <v>6</v>
      </c>
      <c r="AU3" s="47">
        <v>2</v>
      </c>
      <c r="AV3" s="47">
        <v>2</v>
      </c>
      <c r="AW3" s="111">
        <v>5</v>
      </c>
      <c r="AX3" s="119">
        <f>SUM(C3:AW3)</f>
        <v>263</v>
      </c>
      <c r="AY3" s="226">
        <f>AX3+AX4+AX5</f>
        <v>1561</v>
      </c>
      <c r="AZ3" s="113">
        <f>AX3/AY3</f>
        <v>0.16848174247277387</v>
      </c>
      <c r="BA3" s="220">
        <f>C3*AZ3+C4*AZ4+C5*AZ5</f>
        <v>79.4298526585522</v>
      </c>
    </row>
    <row r="4" spans="1:53" s="71" customFormat="1" ht="29.25" customHeight="1">
      <c r="A4" s="224"/>
      <c r="B4" s="60" t="s">
        <v>17</v>
      </c>
      <c r="C4" s="108">
        <v>80</v>
      </c>
      <c r="D4" s="108">
        <v>21</v>
      </c>
      <c r="E4" s="108">
        <v>2</v>
      </c>
      <c r="F4" s="108">
        <v>8</v>
      </c>
      <c r="G4" s="60">
        <v>14</v>
      </c>
      <c r="H4" s="60">
        <v>15</v>
      </c>
      <c r="I4" s="60">
        <v>26</v>
      </c>
      <c r="J4" s="60">
        <v>27</v>
      </c>
      <c r="K4" s="60">
        <v>23</v>
      </c>
      <c r="L4" s="60">
        <v>20</v>
      </c>
      <c r="M4" s="60">
        <v>12</v>
      </c>
      <c r="N4" s="60">
        <v>19</v>
      </c>
      <c r="O4" s="60">
        <v>25</v>
      </c>
      <c r="P4" s="60">
        <v>24</v>
      </c>
      <c r="Q4" s="60">
        <v>0</v>
      </c>
      <c r="R4" s="60">
        <v>25</v>
      </c>
      <c r="S4" s="60">
        <v>5</v>
      </c>
      <c r="T4" s="60">
        <v>1</v>
      </c>
      <c r="U4" s="60">
        <v>22</v>
      </c>
      <c r="V4" s="60">
        <v>27</v>
      </c>
      <c r="W4" s="60">
        <v>24</v>
      </c>
      <c r="X4" s="60">
        <v>19</v>
      </c>
      <c r="Y4" s="60">
        <v>28</v>
      </c>
      <c r="Z4" s="60">
        <v>5</v>
      </c>
      <c r="AA4" s="60">
        <v>19</v>
      </c>
      <c r="AB4" s="60">
        <v>1</v>
      </c>
      <c r="AC4" s="60">
        <v>21</v>
      </c>
      <c r="AD4" s="60">
        <v>21</v>
      </c>
      <c r="AE4" s="60">
        <v>31</v>
      </c>
      <c r="AF4" s="60">
        <v>0</v>
      </c>
      <c r="AG4" s="60">
        <v>17</v>
      </c>
      <c r="AH4" s="60">
        <v>26</v>
      </c>
      <c r="AI4" s="60">
        <v>15</v>
      </c>
      <c r="AJ4" s="60">
        <v>15</v>
      </c>
      <c r="AK4" s="60">
        <v>20</v>
      </c>
      <c r="AL4" s="60">
        <v>15</v>
      </c>
      <c r="AM4" s="60">
        <v>13</v>
      </c>
      <c r="AN4" s="60">
        <v>14</v>
      </c>
      <c r="AO4" s="60">
        <v>0</v>
      </c>
      <c r="AP4" s="60">
        <v>23</v>
      </c>
      <c r="AQ4" s="60">
        <v>24</v>
      </c>
      <c r="AR4" s="60">
        <v>32</v>
      </c>
      <c r="AS4" s="60">
        <v>17</v>
      </c>
      <c r="AT4" s="60">
        <v>14</v>
      </c>
      <c r="AU4" s="60">
        <v>27</v>
      </c>
      <c r="AV4" s="60">
        <v>10</v>
      </c>
      <c r="AW4" s="61">
        <v>10</v>
      </c>
      <c r="AX4" s="120">
        <f aca="true" t="shared" si="0" ref="AX4:AX17">SUM(C4:AW4)</f>
        <v>857</v>
      </c>
      <c r="AY4" s="227"/>
      <c r="AZ4" s="114">
        <f>AX4/AY3</f>
        <v>0.5490070467648943</v>
      </c>
      <c r="BA4" s="221"/>
    </row>
    <row r="5" spans="1:53" ht="29.25" customHeight="1">
      <c r="A5" s="224"/>
      <c r="B5" s="47" t="s">
        <v>18</v>
      </c>
      <c r="C5" s="107">
        <v>75</v>
      </c>
      <c r="D5" s="107">
        <v>1</v>
      </c>
      <c r="E5" s="107">
        <v>6</v>
      </c>
      <c r="F5" s="107">
        <v>9</v>
      </c>
      <c r="G5" s="47">
        <v>0</v>
      </c>
      <c r="H5" s="47">
        <v>10</v>
      </c>
      <c r="I5" s="47">
        <v>2</v>
      </c>
      <c r="J5" s="47">
        <v>0</v>
      </c>
      <c r="K5" s="47">
        <v>5</v>
      </c>
      <c r="L5" s="47">
        <v>7</v>
      </c>
      <c r="M5" s="47">
        <v>16</v>
      </c>
      <c r="N5" s="47">
        <v>0</v>
      </c>
      <c r="O5" s="47">
        <v>4</v>
      </c>
      <c r="P5" s="47">
        <v>0</v>
      </c>
      <c r="Q5" s="47">
        <v>29</v>
      </c>
      <c r="R5" s="47">
        <v>0</v>
      </c>
      <c r="S5" s="47">
        <v>1</v>
      </c>
      <c r="T5" s="47">
        <v>30</v>
      </c>
      <c r="U5" s="47">
        <v>7</v>
      </c>
      <c r="V5" s="47">
        <v>5</v>
      </c>
      <c r="W5" s="47">
        <v>5</v>
      </c>
      <c r="X5" s="47">
        <v>8</v>
      </c>
      <c r="Y5" s="47">
        <v>0</v>
      </c>
      <c r="Z5" s="47">
        <v>23</v>
      </c>
      <c r="AA5" s="47">
        <v>11</v>
      </c>
      <c r="AB5" s="47">
        <v>30</v>
      </c>
      <c r="AC5" s="47">
        <v>0</v>
      </c>
      <c r="AD5" s="47">
        <v>8</v>
      </c>
      <c r="AE5" s="47">
        <v>0</v>
      </c>
      <c r="AF5" s="47">
        <v>4</v>
      </c>
      <c r="AG5" s="47">
        <v>1</v>
      </c>
      <c r="AH5" s="47">
        <v>1</v>
      </c>
      <c r="AI5" s="47">
        <v>14</v>
      </c>
      <c r="AJ5" s="47">
        <v>14</v>
      </c>
      <c r="AK5" s="47">
        <v>0</v>
      </c>
      <c r="AL5" s="47">
        <v>2</v>
      </c>
      <c r="AM5" s="47">
        <v>16</v>
      </c>
      <c r="AN5" s="47">
        <v>15</v>
      </c>
      <c r="AO5" s="47">
        <v>29</v>
      </c>
      <c r="AP5" s="47">
        <v>8</v>
      </c>
      <c r="AQ5" s="47">
        <v>7</v>
      </c>
      <c r="AR5" s="47">
        <v>2</v>
      </c>
      <c r="AS5" s="47">
        <v>7</v>
      </c>
      <c r="AT5" s="47">
        <v>12</v>
      </c>
      <c r="AU5" s="47">
        <v>2</v>
      </c>
      <c r="AV5" s="47">
        <v>10</v>
      </c>
      <c r="AW5" s="53">
        <v>5</v>
      </c>
      <c r="AX5" s="119">
        <f t="shared" si="0"/>
        <v>441</v>
      </c>
      <c r="AY5" s="227"/>
      <c r="AZ5" s="115">
        <f>AX5/AY3</f>
        <v>0.2825112107623318</v>
      </c>
      <c r="BA5" s="221"/>
    </row>
    <row r="6" spans="1:53" s="71" customFormat="1" ht="29.25" customHeight="1">
      <c r="A6" s="236" t="s">
        <v>19</v>
      </c>
      <c r="B6" s="60" t="s">
        <v>16</v>
      </c>
      <c r="C6" s="108">
        <v>85</v>
      </c>
      <c r="D6" s="108">
        <v>11</v>
      </c>
      <c r="E6" s="108">
        <v>28</v>
      </c>
      <c r="F6" s="108">
        <v>15</v>
      </c>
      <c r="G6" s="60">
        <v>21</v>
      </c>
      <c r="H6" s="60">
        <v>17</v>
      </c>
      <c r="I6" s="60">
        <v>27</v>
      </c>
      <c r="J6" s="60">
        <v>27</v>
      </c>
      <c r="K6" s="60">
        <v>23</v>
      </c>
      <c r="L6" s="60">
        <v>16</v>
      </c>
      <c r="M6" s="60">
        <v>9</v>
      </c>
      <c r="N6" s="60">
        <v>26</v>
      </c>
      <c r="O6" s="60">
        <v>7</v>
      </c>
      <c r="P6" s="60">
        <v>1</v>
      </c>
      <c r="Q6" s="60">
        <v>29</v>
      </c>
      <c r="R6" s="60">
        <v>27</v>
      </c>
      <c r="S6" s="60">
        <v>0</v>
      </c>
      <c r="T6" s="60">
        <v>0</v>
      </c>
      <c r="U6" s="60">
        <v>21</v>
      </c>
      <c r="V6" s="60">
        <v>8</v>
      </c>
      <c r="W6" s="60">
        <v>0</v>
      </c>
      <c r="X6" s="60">
        <v>10</v>
      </c>
      <c r="Y6" s="60">
        <v>0</v>
      </c>
      <c r="Z6" s="60">
        <v>4</v>
      </c>
      <c r="AA6" s="60">
        <v>16</v>
      </c>
      <c r="AB6" s="60">
        <v>17</v>
      </c>
      <c r="AC6" s="60">
        <v>11</v>
      </c>
      <c r="AD6" s="60">
        <v>13</v>
      </c>
      <c r="AE6" s="60">
        <v>3</v>
      </c>
      <c r="AF6" s="60">
        <v>28</v>
      </c>
      <c r="AG6" s="60">
        <v>24</v>
      </c>
      <c r="AH6" s="60">
        <v>18</v>
      </c>
      <c r="AI6" s="60">
        <v>9</v>
      </c>
      <c r="AJ6" s="60">
        <v>10</v>
      </c>
      <c r="AK6" s="60">
        <v>12</v>
      </c>
      <c r="AL6" s="60">
        <v>24</v>
      </c>
      <c r="AM6" s="60">
        <v>7</v>
      </c>
      <c r="AN6" s="60">
        <v>1</v>
      </c>
      <c r="AO6" s="60">
        <v>29</v>
      </c>
      <c r="AP6" s="60">
        <v>22</v>
      </c>
      <c r="AQ6" s="60">
        <v>27</v>
      </c>
      <c r="AR6" s="60">
        <v>0</v>
      </c>
      <c r="AS6" s="60">
        <v>6</v>
      </c>
      <c r="AT6" s="60">
        <v>10</v>
      </c>
      <c r="AU6" s="60">
        <v>23</v>
      </c>
      <c r="AV6" s="60">
        <v>3</v>
      </c>
      <c r="AW6" s="61">
        <v>8</v>
      </c>
      <c r="AX6" s="120">
        <f t="shared" si="0"/>
        <v>733</v>
      </c>
      <c r="AY6" s="226">
        <f>AX6+AX7+AX8</f>
        <v>1559</v>
      </c>
      <c r="AZ6" s="114">
        <f>AX6/AY6</f>
        <v>0.47017318794098784</v>
      </c>
      <c r="BA6" s="222">
        <f>C6*AZ6+C7*AZ7+C8*AZ8</f>
        <v>81.47209749839641</v>
      </c>
    </row>
    <row r="7" spans="1:53" ht="29.25" customHeight="1">
      <c r="A7" s="237"/>
      <c r="B7" s="47" t="s">
        <v>17</v>
      </c>
      <c r="C7" s="107">
        <v>80</v>
      </c>
      <c r="D7" s="107">
        <v>13</v>
      </c>
      <c r="E7" s="107">
        <v>0</v>
      </c>
      <c r="F7" s="107">
        <v>10</v>
      </c>
      <c r="G7" s="47">
        <v>7</v>
      </c>
      <c r="H7" s="47">
        <v>3</v>
      </c>
      <c r="I7" s="47">
        <v>0</v>
      </c>
      <c r="J7" s="47">
        <v>3</v>
      </c>
      <c r="K7" s="47">
        <v>5</v>
      </c>
      <c r="L7" s="47">
        <v>8</v>
      </c>
      <c r="M7" s="47">
        <v>14</v>
      </c>
      <c r="N7" s="47">
        <v>2</v>
      </c>
      <c r="O7" s="47">
        <v>17</v>
      </c>
      <c r="P7" s="47">
        <v>25</v>
      </c>
      <c r="Q7" s="47">
        <v>0</v>
      </c>
      <c r="R7" s="47">
        <v>0</v>
      </c>
      <c r="S7" s="47">
        <v>8</v>
      </c>
      <c r="T7" s="47">
        <v>1</v>
      </c>
      <c r="U7" s="47">
        <v>7</v>
      </c>
      <c r="V7" s="47">
        <v>23</v>
      </c>
      <c r="W7" s="47">
        <v>24</v>
      </c>
      <c r="X7" s="47">
        <v>16</v>
      </c>
      <c r="Y7" s="47">
        <v>16</v>
      </c>
      <c r="Z7" s="47">
        <v>26</v>
      </c>
      <c r="AA7" s="47">
        <v>15</v>
      </c>
      <c r="AB7" s="47">
        <v>10</v>
      </c>
      <c r="AC7" s="47">
        <v>17</v>
      </c>
      <c r="AD7" s="47">
        <v>11</v>
      </c>
      <c r="AE7" s="47">
        <v>8</v>
      </c>
      <c r="AF7" s="47">
        <v>0</v>
      </c>
      <c r="AG7" s="47">
        <v>2</v>
      </c>
      <c r="AH7" s="47">
        <v>11</v>
      </c>
      <c r="AI7" s="47">
        <v>19</v>
      </c>
      <c r="AJ7" s="47">
        <v>7</v>
      </c>
      <c r="AK7" s="47">
        <v>17</v>
      </c>
      <c r="AL7" s="47">
        <v>7</v>
      </c>
      <c r="AM7" s="47">
        <v>19</v>
      </c>
      <c r="AN7" s="47">
        <v>2</v>
      </c>
      <c r="AO7" s="47">
        <v>0</v>
      </c>
      <c r="AP7" s="47">
        <v>8</v>
      </c>
      <c r="AQ7" s="47">
        <v>2</v>
      </c>
      <c r="AR7" s="47">
        <v>32</v>
      </c>
      <c r="AS7" s="47">
        <v>18</v>
      </c>
      <c r="AT7" s="47">
        <v>16</v>
      </c>
      <c r="AU7" s="47">
        <v>8</v>
      </c>
      <c r="AV7" s="47">
        <v>7</v>
      </c>
      <c r="AW7" s="53">
        <v>8</v>
      </c>
      <c r="AX7" s="119">
        <f t="shared" si="0"/>
        <v>552</v>
      </c>
      <c r="AY7" s="227"/>
      <c r="AZ7" s="115">
        <f>AX7/AY6</f>
        <v>0.354073123797306</v>
      </c>
      <c r="BA7" s="222"/>
    </row>
    <row r="8" spans="1:53" ht="29.25" customHeight="1">
      <c r="A8" s="237"/>
      <c r="B8" s="47" t="s">
        <v>18</v>
      </c>
      <c r="C8" s="107">
        <v>75</v>
      </c>
      <c r="D8" s="107">
        <v>5</v>
      </c>
      <c r="E8" s="107">
        <v>0</v>
      </c>
      <c r="F8" s="107">
        <v>3</v>
      </c>
      <c r="G8" s="47">
        <v>0</v>
      </c>
      <c r="H8" s="47">
        <v>5</v>
      </c>
      <c r="I8" s="47">
        <v>1</v>
      </c>
      <c r="J8" s="47">
        <v>0</v>
      </c>
      <c r="K8" s="47">
        <v>0</v>
      </c>
      <c r="L8" s="47">
        <v>2</v>
      </c>
      <c r="M8" s="47">
        <v>5</v>
      </c>
      <c r="N8" s="47">
        <v>0</v>
      </c>
      <c r="O8" s="47">
        <v>5</v>
      </c>
      <c r="P8" s="47">
        <v>0</v>
      </c>
      <c r="Q8" s="47">
        <v>0</v>
      </c>
      <c r="R8" s="47">
        <v>0</v>
      </c>
      <c r="S8" s="47">
        <v>0</v>
      </c>
      <c r="T8" s="47">
        <v>30</v>
      </c>
      <c r="U8" s="47">
        <v>1</v>
      </c>
      <c r="V8" s="47">
        <v>1</v>
      </c>
      <c r="W8" s="47">
        <v>6</v>
      </c>
      <c r="X8" s="47">
        <v>2</v>
      </c>
      <c r="Y8" s="47">
        <v>16</v>
      </c>
      <c r="Z8" s="47">
        <v>0</v>
      </c>
      <c r="AA8" s="47">
        <v>9</v>
      </c>
      <c r="AB8" s="47">
        <v>4</v>
      </c>
      <c r="AC8" s="47">
        <v>2</v>
      </c>
      <c r="AD8" s="47">
        <v>6</v>
      </c>
      <c r="AE8" s="47">
        <v>20</v>
      </c>
      <c r="AF8" s="47">
        <v>3</v>
      </c>
      <c r="AG8" s="47">
        <v>1</v>
      </c>
      <c r="AH8" s="47">
        <v>2</v>
      </c>
      <c r="AI8" s="47">
        <v>2</v>
      </c>
      <c r="AJ8" s="47">
        <v>14</v>
      </c>
      <c r="AK8" s="47">
        <v>0</v>
      </c>
      <c r="AL8" s="47">
        <v>0</v>
      </c>
      <c r="AM8" s="47">
        <v>4</v>
      </c>
      <c r="AN8" s="47">
        <v>17</v>
      </c>
      <c r="AO8" s="47">
        <v>0</v>
      </c>
      <c r="AP8" s="47">
        <v>1</v>
      </c>
      <c r="AQ8" s="47">
        <v>2</v>
      </c>
      <c r="AR8" s="47">
        <v>2</v>
      </c>
      <c r="AS8" s="47">
        <v>6</v>
      </c>
      <c r="AT8" s="47">
        <v>6</v>
      </c>
      <c r="AU8" s="47">
        <v>0</v>
      </c>
      <c r="AV8" s="47">
        <v>12</v>
      </c>
      <c r="AW8" s="53">
        <v>4</v>
      </c>
      <c r="AX8" s="119">
        <f t="shared" si="0"/>
        <v>274</v>
      </c>
      <c r="AY8" s="227"/>
      <c r="AZ8" s="115">
        <f>AX8/AY6</f>
        <v>0.17575368826170623</v>
      </c>
      <c r="BA8" s="222"/>
    </row>
    <row r="9" spans="1:53" ht="29.25" customHeight="1">
      <c r="A9" s="223" t="s">
        <v>20</v>
      </c>
      <c r="B9" s="47" t="s">
        <v>16</v>
      </c>
      <c r="C9" s="107">
        <v>85</v>
      </c>
      <c r="D9" s="107">
        <v>21</v>
      </c>
      <c r="E9" s="107">
        <v>17</v>
      </c>
      <c r="F9" s="107">
        <v>8</v>
      </c>
      <c r="G9" s="47">
        <v>16</v>
      </c>
      <c r="H9" s="47">
        <v>7</v>
      </c>
      <c r="I9" s="47">
        <v>0</v>
      </c>
      <c r="J9" s="47">
        <v>2</v>
      </c>
      <c r="K9" s="47">
        <v>0</v>
      </c>
      <c r="L9" s="47">
        <v>9</v>
      </c>
      <c r="M9" s="47">
        <v>0</v>
      </c>
      <c r="N9" s="47">
        <v>1</v>
      </c>
      <c r="O9" s="47">
        <v>8</v>
      </c>
      <c r="P9" s="47">
        <v>3</v>
      </c>
      <c r="Q9" s="47">
        <v>29</v>
      </c>
      <c r="R9" s="47">
        <v>26</v>
      </c>
      <c r="S9" s="47">
        <v>0</v>
      </c>
      <c r="T9" s="47">
        <v>0</v>
      </c>
      <c r="U9" s="47">
        <v>0</v>
      </c>
      <c r="V9" s="47">
        <v>1</v>
      </c>
      <c r="W9" s="47">
        <v>0</v>
      </c>
      <c r="X9" s="47">
        <v>1</v>
      </c>
      <c r="Y9" s="47">
        <v>0</v>
      </c>
      <c r="Z9" s="47">
        <v>3</v>
      </c>
      <c r="AA9" s="47">
        <v>1</v>
      </c>
      <c r="AB9" s="47">
        <v>0</v>
      </c>
      <c r="AC9" s="47">
        <v>2</v>
      </c>
      <c r="AD9" s="47">
        <v>1</v>
      </c>
      <c r="AE9" s="47">
        <v>2</v>
      </c>
      <c r="AF9" s="47">
        <v>31</v>
      </c>
      <c r="AG9" s="47">
        <v>5</v>
      </c>
      <c r="AH9" s="47">
        <v>9</v>
      </c>
      <c r="AI9" s="47">
        <v>1</v>
      </c>
      <c r="AJ9" s="47">
        <v>2</v>
      </c>
      <c r="AK9" s="47">
        <v>15</v>
      </c>
      <c r="AL9" s="47">
        <v>7</v>
      </c>
      <c r="AM9" s="47">
        <v>8</v>
      </c>
      <c r="AN9" s="47">
        <v>4</v>
      </c>
      <c r="AO9" s="47">
        <v>0</v>
      </c>
      <c r="AP9" s="47">
        <v>4</v>
      </c>
      <c r="AQ9" s="47">
        <v>0</v>
      </c>
      <c r="AR9" s="47">
        <v>0</v>
      </c>
      <c r="AS9" s="47">
        <v>0</v>
      </c>
      <c r="AT9" s="47">
        <v>8</v>
      </c>
      <c r="AU9" s="47">
        <v>14</v>
      </c>
      <c r="AV9" s="47">
        <v>4</v>
      </c>
      <c r="AW9" s="53">
        <v>12</v>
      </c>
      <c r="AX9" s="119">
        <f t="shared" si="0"/>
        <v>367</v>
      </c>
      <c r="AY9" s="226">
        <f>AX9+AX10+AX11</f>
        <v>1559</v>
      </c>
      <c r="AZ9" s="115">
        <f>AX9/AY9</f>
        <v>0.2354073123797306</v>
      </c>
      <c r="BA9" s="221">
        <f>C9*AZ9+C10*AZ10+C11*AZ11</f>
        <v>79.86209108402822</v>
      </c>
    </row>
    <row r="10" spans="1:53" ht="29.25" customHeight="1">
      <c r="A10" s="224"/>
      <c r="B10" s="60" t="s">
        <v>17</v>
      </c>
      <c r="C10" s="108">
        <v>80</v>
      </c>
      <c r="D10" s="108">
        <v>9</v>
      </c>
      <c r="E10" s="108">
        <v>11</v>
      </c>
      <c r="F10" s="108">
        <v>13</v>
      </c>
      <c r="G10" s="60">
        <v>12</v>
      </c>
      <c r="H10" s="60">
        <v>6</v>
      </c>
      <c r="I10" s="60">
        <v>17</v>
      </c>
      <c r="J10" s="60">
        <v>28</v>
      </c>
      <c r="K10" s="60">
        <v>3</v>
      </c>
      <c r="L10" s="60">
        <v>14</v>
      </c>
      <c r="M10" s="60">
        <v>6</v>
      </c>
      <c r="N10" s="60">
        <v>8</v>
      </c>
      <c r="O10" s="60">
        <v>16</v>
      </c>
      <c r="P10" s="60">
        <v>20</v>
      </c>
      <c r="Q10" s="60">
        <v>0</v>
      </c>
      <c r="R10" s="60">
        <v>1</v>
      </c>
      <c r="S10" s="60">
        <v>6</v>
      </c>
      <c r="T10" s="60">
        <v>4</v>
      </c>
      <c r="U10" s="60">
        <v>16</v>
      </c>
      <c r="V10" s="60">
        <v>25</v>
      </c>
      <c r="W10" s="60">
        <v>29</v>
      </c>
      <c r="X10" s="60">
        <v>20</v>
      </c>
      <c r="Y10" s="60">
        <v>32</v>
      </c>
      <c r="Z10" s="60">
        <v>8</v>
      </c>
      <c r="AA10" s="60">
        <v>12</v>
      </c>
      <c r="AB10" s="60">
        <v>29</v>
      </c>
      <c r="AC10" s="60">
        <v>26</v>
      </c>
      <c r="AD10" s="60">
        <v>1</v>
      </c>
      <c r="AE10" s="60">
        <v>9</v>
      </c>
      <c r="AF10" s="60">
        <v>0</v>
      </c>
      <c r="AG10" s="60">
        <v>22</v>
      </c>
      <c r="AH10" s="60">
        <v>22</v>
      </c>
      <c r="AI10" s="60">
        <v>25</v>
      </c>
      <c r="AJ10" s="60">
        <v>16</v>
      </c>
      <c r="AK10" s="60">
        <v>14</v>
      </c>
      <c r="AL10" s="60">
        <v>20</v>
      </c>
      <c r="AM10" s="60">
        <v>21</v>
      </c>
      <c r="AN10" s="60">
        <v>15</v>
      </c>
      <c r="AO10" s="60">
        <v>29</v>
      </c>
      <c r="AP10" s="60">
        <v>26</v>
      </c>
      <c r="AQ10" s="60">
        <v>23</v>
      </c>
      <c r="AR10" s="60">
        <v>32</v>
      </c>
      <c r="AS10" s="60">
        <v>7</v>
      </c>
      <c r="AT10" s="60">
        <v>11</v>
      </c>
      <c r="AU10" s="60">
        <v>27</v>
      </c>
      <c r="AV10" s="60">
        <v>3</v>
      </c>
      <c r="AW10" s="61">
        <v>8</v>
      </c>
      <c r="AX10" s="120">
        <f t="shared" si="0"/>
        <v>782</v>
      </c>
      <c r="AY10" s="227"/>
      <c r="AZ10" s="114">
        <f>AX10/AY9</f>
        <v>0.5016035920461834</v>
      </c>
      <c r="BA10" s="221"/>
    </row>
    <row r="11" spans="1:53" s="71" customFormat="1" ht="29.25" customHeight="1">
      <c r="A11" s="224"/>
      <c r="B11" s="47" t="s">
        <v>18</v>
      </c>
      <c r="C11" s="107">
        <v>75</v>
      </c>
      <c r="D11" s="107">
        <v>0</v>
      </c>
      <c r="E11" s="107">
        <v>0</v>
      </c>
      <c r="F11" s="107">
        <v>7</v>
      </c>
      <c r="G11" s="47">
        <v>0</v>
      </c>
      <c r="H11" s="47">
        <v>12</v>
      </c>
      <c r="I11" s="47">
        <v>11</v>
      </c>
      <c r="J11" s="47">
        <v>0</v>
      </c>
      <c r="K11" s="47">
        <v>25</v>
      </c>
      <c r="L11" s="47">
        <v>3</v>
      </c>
      <c r="M11" s="47">
        <v>22</v>
      </c>
      <c r="N11" s="47">
        <v>19</v>
      </c>
      <c r="O11" s="47">
        <v>5</v>
      </c>
      <c r="P11" s="47">
        <v>3</v>
      </c>
      <c r="Q11" s="47">
        <v>0</v>
      </c>
      <c r="R11" s="47">
        <v>0</v>
      </c>
      <c r="S11" s="47">
        <v>2</v>
      </c>
      <c r="T11" s="47">
        <v>27</v>
      </c>
      <c r="U11" s="47">
        <v>13</v>
      </c>
      <c r="V11" s="47">
        <v>5</v>
      </c>
      <c r="W11" s="47">
        <v>1</v>
      </c>
      <c r="X11" s="47">
        <v>7</v>
      </c>
      <c r="Y11" s="47">
        <v>0</v>
      </c>
      <c r="Z11" s="47">
        <v>19</v>
      </c>
      <c r="AA11" s="47">
        <v>17</v>
      </c>
      <c r="AB11" s="47">
        <v>2</v>
      </c>
      <c r="AC11" s="47">
        <v>2</v>
      </c>
      <c r="AD11" s="47">
        <v>28</v>
      </c>
      <c r="AE11" s="47">
        <v>20</v>
      </c>
      <c r="AF11" s="47">
        <v>0</v>
      </c>
      <c r="AG11" s="47">
        <v>0</v>
      </c>
      <c r="AH11" s="47">
        <v>0</v>
      </c>
      <c r="AI11" s="47">
        <v>4</v>
      </c>
      <c r="AJ11" s="47">
        <v>13</v>
      </c>
      <c r="AK11" s="47">
        <v>0</v>
      </c>
      <c r="AL11" s="47">
        <v>4</v>
      </c>
      <c r="AM11" s="47">
        <v>1</v>
      </c>
      <c r="AN11" s="47">
        <v>1</v>
      </c>
      <c r="AO11" s="47">
        <v>0</v>
      </c>
      <c r="AP11" s="47">
        <v>1</v>
      </c>
      <c r="AQ11" s="47">
        <v>8</v>
      </c>
      <c r="AR11" s="47">
        <v>2</v>
      </c>
      <c r="AS11" s="47">
        <v>23</v>
      </c>
      <c r="AT11" s="47">
        <v>13</v>
      </c>
      <c r="AU11" s="47">
        <v>0</v>
      </c>
      <c r="AV11" s="47">
        <v>15</v>
      </c>
      <c r="AW11" s="53">
        <v>0</v>
      </c>
      <c r="AX11" s="119">
        <f t="shared" si="0"/>
        <v>410</v>
      </c>
      <c r="AY11" s="227"/>
      <c r="AZ11" s="115">
        <f>AX11/AY9</f>
        <v>0.26298909557408595</v>
      </c>
      <c r="BA11" s="221"/>
    </row>
    <row r="12" spans="1:53" ht="29.25" customHeight="1">
      <c r="A12" s="223" t="s">
        <v>21</v>
      </c>
      <c r="B12" s="47" t="s">
        <v>16</v>
      </c>
      <c r="C12" s="107">
        <v>85</v>
      </c>
      <c r="D12" s="107">
        <v>11</v>
      </c>
      <c r="E12" s="107">
        <v>7</v>
      </c>
      <c r="F12" s="107">
        <v>1</v>
      </c>
      <c r="G12" s="47">
        <v>14</v>
      </c>
      <c r="H12" s="47">
        <v>3</v>
      </c>
      <c r="I12" s="47">
        <v>5</v>
      </c>
      <c r="J12" s="47">
        <v>5</v>
      </c>
      <c r="K12" s="47">
        <v>2</v>
      </c>
      <c r="L12" s="47">
        <v>2</v>
      </c>
      <c r="M12" s="47">
        <v>1</v>
      </c>
      <c r="N12" s="47">
        <v>0</v>
      </c>
      <c r="O12" s="47">
        <v>2</v>
      </c>
      <c r="P12" s="47">
        <v>1</v>
      </c>
      <c r="Q12" s="47">
        <v>29</v>
      </c>
      <c r="R12" s="47">
        <v>0</v>
      </c>
      <c r="S12" s="47">
        <v>7</v>
      </c>
      <c r="T12" s="47">
        <v>0</v>
      </c>
      <c r="U12" s="47">
        <v>1</v>
      </c>
      <c r="V12" s="47">
        <v>1</v>
      </c>
      <c r="W12" s="47">
        <v>0</v>
      </c>
      <c r="X12" s="47">
        <v>1</v>
      </c>
      <c r="Y12" s="47">
        <v>2</v>
      </c>
      <c r="Z12" s="47">
        <v>2</v>
      </c>
      <c r="AA12" s="47">
        <v>2</v>
      </c>
      <c r="AB12" s="47">
        <v>1</v>
      </c>
      <c r="AC12" s="47">
        <v>9</v>
      </c>
      <c r="AD12" s="47">
        <v>1</v>
      </c>
      <c r="AE12" s="47">
        <v>3</v>
      </c>
      <c r="AF12" s="47">
        <v>27</v>
      </c>
      <c r="AG12" s="47">
        <v>6</v>
      </c>
      <c r="AH12" s="47">
        <v>0</v>
      </c>
      <c r="AI12" s="47">
        <v>0</v>
      </c>
      <c r="AJ12" s="47">
        <v>1</v>
      </c>
      <c r="AK12" s="47">
        <v>14</v>
      </c>
      <c r="AL12" s="47">
        <v>10</v>
      </c>
      <c r="AM12" s="47">
        <v>1</v>
      </c>
      <c r="AN12" s="47">
        <v>0</v>
      </c>
      <c r="AO12" s="47">
        <v>0</v>
      </c>
      <c r="AP12" s="47">
        <v>4</v>
      </c>
      <c r="AQ12" s="47">
        <v>1</v>
      </c>
      <c r="AR12" s="47">
        <v>0</v>
      </c>
      <c r="AS12" s="47">
        <v>0</v>
      </c>
      <c r="AT12" s="47">
        <v>9</v>
      </c>
      <c r="AU12" s="47">
        <v>3</v>
      </c>
      <c r="AV12" s="47">
        <v>3</v>
      </c>
      <c r="AW12" s="53">
        <v>8</v>
      </c>
      <c r="AX12" s="119">
        <f t="shared" si="0"/>
        <v>285</v>
      </c>
      <c r="AY12" s="226">
        <f>AX12+AX13+AX14</f>
        <v>1557</v>
      </c>
      <c r="AZ12" s="115">
        <f>AX12/AY12</f>
        <v>0.18304431599229287</v>
      </c>
      <c r="BA12" s="221">
        <f>C12*AZ12+C13*AZ13+C14*AZ14</f>
        <v>79.02055234425177</v>
      </c>
    </row>
    <row r="13" spans="1:53" s="71" customFormat="1" ht="29.25" customHeight="1">
      <c r="A13" s="224"/>
      <c r="B13" s="60" t="s">
        <v>17</v>
      </c>
      <c r="C13" s="108">
        <v>80</v>
      </c>
      <c r="D13" s="108">
        <v>16</v>
      </c>
      <c r="E13" s="108">
        <v>21</v>
      </c>
      <c r="F13" s="108">
        <v>4</v>
      </c>
      <c r="G13" s="60">
        <v>13</v>
      </c>
      <c r="H13" s="60">
        <v>10</v>
      </c>
      <c r="I13" s="60">
        <v>15</v>
      </c>
      <c r="J13" s="60">
        <v>25</v>
      </c>
      <c r="K13" s="60">
        <v>8</v>
      </c>
      <c r="L13" s="60">
        <v>14</v>
      </c>
      <c r="M13" s="60">
        <v>12</v>
      </c>
      <c r="N13" s="60">
        <v>12</v>
      </c>
      <c r="O13" s="60">
        <v>10</v>
      </c>
      <c r="P13" s="60">
        <v>7</v>
      </c>
      <c r="Q13" s="60">
        <v>0</v>
      </c>
      <c r="R13" s="60">
        <v>25</v>
      </c>
      <c r="S13" s="60">
        <v>1</v>
      </c>
      <c r="T13" s="60">
        <v>0</v>
      </c>
      <c r="U13" s="60">
        <v>20</v>
      </c>
      <c r="V13" s="60">
        <v>20</v>
      </c>
      <c r="W13" s="60">
        <v>24</v>
      </c>
      <c r="X13" s="60">
        <v>6</v>
      </c>
      <c r="Y13" s="60">
        <v>22</v>
      </c>
      <c r="Z13" s="60">
        <v>7</v>
      </c>
      <c r="AA13" s="60">
        <v>7</v>
      </c>
      <c r="AB13" s="60">
        <v>6</v>
      </c>
      <c r="AC13" s="60">
        <v>20</v>
      </c>
      <c r="AD13" s="60">
        <v>10</v>
      </c>
      <c r="AE13" s="60">
        <v>3</v>
      </c>
      <c r="AF13" s="60">
        <v>0</v>
      </c>
      <c r="AG13" s="60">
        <v>14</v>
      </c>
      <c r="AH13" s="60">
        <v>21</v>
      </c>
      <c r="AI13" s="60">
        <v>18</v>
      </c>
      <c r="AJ13" s="60">
        <v>12</v>
      </c>
      <c r="AK13" s="60">
        <v>15</v>
      </c>
      <c r="AL13" s="60">
        <v>14</v>
      </c>
      <c r="AM13" s="60">
        <v>18</v>
      </c>
      <c r="AN13" s="60">
        <v>16</v>
      </c>
      <c r="AO13" s="60">
        <v>29</v>
      </c>
      <c r="AP13" s="60">
        <v>6</v>
      </c>
      <c r="AQ13" s="60">
        <v>20</v>
      </c>
      <c r="AR13" s="60">
        <v>22</v>
      </c>
      <c r="AS13" s="60">
        <v>12</v>
      </c>
      <c r="AT13" s="60">
        <v>15</v>
      </c>
      <c r="AU13" s="60">
        <v>21</v>
      </c>
      <c r="AV13" s="60">
        <v>1</v>
      </c>
      <c r="AW13" s="61">
        <v>10</v>
      </c>
      <c r="AX13" s="120">
        <f t="shared" si="0"/>
        <v>682</v>
      </c>
      <c r="AY13" s="227"/>
      <c r="AZ13" s="114">
        <f>AX13/AY12</f>
        <v>0.4380218368657675</v>
      </c>
      <c r="BA13" s="221"/>
    </row>
    <row r="14" spans="1:53" ht="29.25" customHeight="1" thickBot="1">
      <c r="A14" s="224"/>
      <c r="B14" s="47" t="s">
        <v>18</v>
      </c>
      <c r="C14" s="107">
        <v>75</v>
      </c>
      <c r="D14" s="107">
        <v>2</v>
      </c>
      <c r="E14" s="107">
        <v>0</v>
      </c>
      <c r="F14" s="107">
        <v>23</v>
      </c>
      <c r="G14" s="47">
        <v>1</v>
      </c>
      <c r="H14" s="47">
        <v>12</v>
      </c>
      <c r="I14" s="47">
        <v>8</v>
      </c>
      <c r="J14" s="47">
        <v>0</v>
      </c>
      <c r="K14" s="47">
        <v>18</v>
      </c>
      <c r="L14" s="47">
        <v>10</v>
      </c>
      <c r="M14" s="47">
        <v>15</v>
      </c>
      <c r="N14" s="47">
        <v>16</v>
      </c>
      <c r="O14" s="47">
        <v>17</v>
      </c>
      <c r="P14" s="47">
        <v>18</v>
      </c>
      <c r="Q14" s="47">
        <v>0</v>
      </c>
      <c r="R14" s="47">
        <v>2</v>
      </c>
      <c r="S14" s="47">
        <v>0</v>
      </c>
      <c r="T14" s="47">
        <v>31</v>
      </c>
      <c r="U14" s="47">
        <v>8</v>
      </c>
      <c r="V14" s="47">
        <v>11</v>
      </c>
      <c r="W14" s="47">
        <v>6</v>
      </c>
      <c r="X14" s="47">
        <v>21</v>
      </c>
      <c r="Y14" s="47">
        <v>6</v>
      </c>
      <c r="Z14" s="47">
        <v>21</v>
      </c>
      <c r="AA14" s="47">
        <v>21</v>
      </c>
      <c r="AB14" s="47">
        <v>24</v>
      </c>
      <c r="AC14" s="47">
        <v>1</v>
      </c>
      <c r="AD14" s="47">
        <v>19</v>
      </c>
      <c r="AE14" s="47">
        <v>25</v>
      </c>
      <c r="AF14" s="47">
        <v>4</v>
      </c>
      <c r="AG14" s="47">
        <v>7</v>
      </c>
      <c r="AH14" s="47">
        <v>10</v>
      </c>
      <c r="AI14" s="47">
        <v>12</v>
      </c>
      <c r="AJ14" s="47">
        <v>18</v>
      </c>
      <c r="AK14" s="47">
        <v>0</v>
      </c>
      <c r="AL14" s="47">
        <v>7</v>
      </c>
      <c r="AM14" s="47">
        <v>11</v>
      </c>
      <c r="AN14" s="47">
        <v>14</v>
      </c>
      <c r="AO14" s="47">
        <v>0</v>
      </c>
      <c r="AP14" s="47">
        <v>21</v>
      </c>
      <c r="AQ14" s="47">
        <v>10</v>
      </c>
      <c r="AR14" s="47">
        <v>12</v>
      </c>
      <c r="AS14" s="47">
        <v>18</v>
      </c>
      <c r="AT14" s="47">
        <v>8</v>
      </c>
      <c r="AU14" s="47">
        <v>7</v>
      </c>
      <c r="AV14" s="47">
        <v>18</v>
      </c>
      <c r="AW14" s="53">
        <v>2</v>
      </c>
      <c r="AX14" s="119">
        <f t="shared" si="0"/>
        <v>590</v>
      </c>
      <c r="AY14" s="227"/>
      <c r="AZ14" s="115">
        <f>AX14/AY12</f>
        <v>0.3789338471419396</v>
      </c>
      <c r="BA14" s="221"/>
    </row>
    <row r="15" spans="1:55" ht="29.25" customHeight="1" thickTop="1">
      <c r="A15" s="223" t="s">
        <v>22</v>
      </c>
      <c r="B15" s="47" t="s">
        <v>16</v>
      </c>
      <c r="C15" s="107">
        <v>85</v>
      </c>
      <c r="D15" s="107">
        <v>6</v>
      </c>
      <c r="E15" s="107">
        <v>26</v>
      </c>
      <c r="F15" s="107">
        <v>4</v>
      </c>
      <c r="G15" s="47">
        <v>12</v>
      </c>
      <c r="H15" s="47">
        <v>0</v>
      </c>
      <c r="I15" s="47">
        <v>0</v>
      </c>
      <c r="J15" s="47">
        <v>8</v>
      </c>
      <c r="K15" s="47">
        <v>6</v>
      </c>
      <c r="L15" s="47">
        <v>0</v>
      </c>
      <c r="M15" s="47">
        <v>0</v>
      </c>
      <c r="N15" s="47">
        <v>6</v>
      </c>
      <c r="O15" s="47">
        <v>1</v>
      </c>
      <c r="P15" s="47">
        <v>2</v>
      </c>
      <c r="Q15" s="47">
        <v>0</v>
      </c>
      <c r="R15" s="47">
        <v>2</v>
      </c>
      <c r="S15" s="47">
        <v>1</v>
      </c>
      <c r="T15" s="47">
        <v>0</v>
      </c>
      <c r="U15" s="47">
        <v>1</v>
      </c>
      <c r="V15" s="47">
        <v>0</v>
      </c>
      <c r="W15" s="47">
        <v>0</v>
      </c>
      <c r="X15" s="47">
        <v>1</v>
      </c>
      <c r="Y15" s="47">
        <v>2</v>
      </c>
      <c r="Z15" s="47">
        <v>5</v>
      </c>
      <c r="AA15" s="47">
        <v>0</v>
      </c>
      <c r="AB15" s="47">
        <v>0</v>
      </c>
      <c r="AC15" s="47">
        <v>8</v>
      </c>
      <c r="AD15" s="47">
        <v>0</v>
      </c>
      <c r="AE15" s="47">
        <v>1</v>
      </c>
      <c r="AF15" s="47">
        <v>30</v>
      </c>
      <c r="AG15" s="47">
        <v>4</v>
      </c>
      <c r="AH15" s="47">
        <v>4</v>
      </c>
      <c r="AI15" s="47">
        <v>1</v>
      </c>
      <c r="AJ15" s="47">
        <v>1</v>
      </c>
      <c r="AK15" s="47">
        <v>15</v>
      </c>
      <c r="AL15" s="47">
        <v>14</v>
      </c>
      <c r="AM15" s="47">
        <v>1</v>
      </c>
      <c r="AN15" s="47">
        <v>1</v>
      </c>
      <c r="AO15" s="47">
        <v>0</v>
      </c>
      <c r="AP15" s="47">
        <v>0</v>
      </c>
      <c r="AQ15" s="47">
        <v>0</v>
      </c>
      <c r="AR15" s="47">
        <v>0</v>
      </c>
      <c r="AS15" s="47">
        <v>2</v>
      </c>
      <c r="AT15" s="47">
        <v>1</v>
      </c>
      <c r="AU15" s="47">
        <v>5</v>
      </c>
      <c r="AV15" s="47">
        <v>2</v>
      </c>
      <c r="AW15" s="53">
        <v>7</v>
      </c>
      <c r="AX15" s="119">
        <f t="shared" si="0"/>
        <v>265</v>
      </c>
      <c r="AY15" s="226">
        <f>AX15+AX16+AX17</f>
        <v>1559</v>
      </c>
      <c r="AZ15" s="115">
        <f>AX15/AY15</f>
        <v>0.1699807568954458</v>
      </c>
      <c r="BA15" s="221">
        <f>C15*AZ15+C16*AZ16+C17*AZ17</f>
        <v>79.55740859525338</v>
      </c>
      <c r="BB15" s="229" t="s">
        <v>139</v>
      </c>
      <c r="BC15" s="232">
        <f>AVERAGE(BA3:BA17)</f>
        <v>79.8684004360964</v>
      </c>
    </row>
    <row r="16" spans="1:55" s="71" customFormat="1" ht="29.25" customHeight="1">
      <c r="A16" s="224"/>
      <c r="B16" s="60" t="s">
        <v>17</v>
      </c>
      <c r="C16" s="108">
        <v>80</v>
      </c>
      <c r="D16" s="108">
        <v>23</v>
      </c>
      <c r="E16" s="108">
        <v>2</v>
      </c>
      <c r="F16" s="108">
        <v>20</v>
      </c>
      <c r="G16" s="60">
        <v>16</v>
      </c>
      <c r="H16" s="60">
        <v>11</v>
      </c>
      <c r="I16" s="60">
        <v>18</v>
      </c>
      <c r="J16" s="60">
        <v>22</v>
      </c>
      <c r="K16" s="60">
        <v>22</v>
      </c>
      <c r="L16" s="60">
        <v>16</v>
      </c>
      <c r="M16" s="60">
        <v>14</v>
      </c>
      <c r="N16" s="60">
        <v>22</v>
      </c>
      <c r="O16" s="60">
        <v>22</v>
      </c>
      <c r="P16" s="60">
        <v>14</v>
      </c>
      <c r="Q16" s="60">
        <v>29</v>
      </c>
      <c r="R16" s="60">
        <v>25</v>
      </c>
      <c r="S16" s="60">
        <v>7</v>
      </c>
      <c r="T16" s="60">
        <v>1</v>
      </c>
      <c r="U16" s="60">
        <v>20</v>
      </c>
      <c r="V16" s="60">
        <v>28</v>
      </c>
      <c r="W16" s="60">
        <v>29</v>
      </c>
      <c r="X16" s="60">
        <v>18</v>
      </c>
      <c r="Y16" s="60">
        <v>30</v>
      </c>
      <c r="Z16" s="60">
        <v>25</v>
      </c>
      <c r="AA16" s="60">
        <v>9</v>
      </c>
      <c r="AB16" s="60">
        <v>3</v>
      </c>
      <c r="AC16" s="60">
        <v>22</v>
      </c>
      <c r="AD16" s="60">
        <v>21</v>
      </c>
      <c r="AE16" s="60">
        <v>23</v>
      </c>
      <c r="AF16" s="60">
        <v>0</v>
      </c>
      <c r="AG16" s="60">
        <v>21</v>
      </c>
      <c r="AH16" s="60">
        <v>27</v>
      </c>
      <c r="AI16" s="60">
        <v>22</v>
      </c>
      <c r="AJ16" s="60">
        <v>12</v>
      </c>
      <c r="AK16" s="60">
        <v>14</v>
      </c>
      <c r="AL16" s="60">
        <v>17</v>
      </c>
      <c r="AM16" s="60">
        <v>21</v>
      </c>
      <c r="AN16" s="60">
        <v>11</v>
      </c>
      <c r="AO16" s="60">
        <v>0</v>
      </c>
      <c r="AP16" s="60">
        <v>25</v>
      </c>
      <c r="AQ16" s="60">
        <v>19</v>
      </c>
      <c r="AR16" s="60">
        <v>34</v>
      </c>
      <c r="AS16" s="60">
        <v>21</v>
      </c>
      <c r="AT16" s="60">
        <v>16</v>
      </c>
      <c r="AU16" s="60">
        <v>23</v>
      </c>
      <c r="AV16" s="60">
        <v>9</v>
      </c>
      <c r="AW16" s="61">
        <v>7</v>
      </c>
      <c r="AX16" s="120">
        <f t="shared" si="0"/>
        <v>891</v>
      </c>
      <c r="AY16" s="227"/>
      <c r="AZ16" s="114">
        <f>AX16/AY15</f>
        <v>0.5715202052597819</v>
      </c>
      <c r="BA16" s="221"/>
      <c r="BB16" s="230"/>
      <c r="BC16" s="233"/>
    </row>
    <row r="17" spans="1:55" ht="29.25" customHeight="1" thickBot="1">
      <c r="A17" s="225"/>
      <c r="B17" s="48" t="s">
        <v>18</v>
      </c>
      <c r="C17" s="109">
        <v>75</v>
      </c>
      <c r="D17" s="109">
        <v>0</v>
      </c>
      <c r="E17" s="109">
        <v>0</v>
      </c>
      <c r="F17" s="109">
        <v>4</v>
      </c>
      <c r="G17" s="48">
        <v>0</v>
      </c>
      <c r="H17" s="48">
        <v>14</v>
      </c>
      <c r="I17" s="48">
        <v>10</v>
      </c>
      <c r="J17" s="48">
        <v>0</v>
      </c>
      <c r="K17" s="48">
        <v>0</v>
      </c>
      <c r="L17" s="48">
        <v>10</v>
      </c>
      <c r="M17" s="48">
        <v>14</v>
      </c>
      <c r="N17" s="48">
        <v>0</v>
      </c>
      <c r="O17" s="48">
        <v>6</v>
      </c>
      <c r="P17" s="48">
        <v>10</v>
      </c>
      <c r="Q17" s="48">
        <v>0</v>
      </c>
      <c r="R17" s="48">
        <v>0</v>
      </c>
      <c r="S17" s="48">
        <v>0</v>
      </c>
      <c r="T17" s="48">
        <v>30</v>
      </c>
      <c r="U17" s="48">
        <v>8</v>
      </c>
      <c r="V17" s="48">
        <v>4</v>
      </c>
      <c r="W17" s="48">
        <v>1</v>
      </c>
      <c r="X17" s="48">
        <v>9</v>
      </c>
      <c r="Y17" s="48">
        <v>0</v>
      </c>
      <c r="Z17" s="48">
        <v>0</v>
      </c>
      <c r="AA17" s="48">
        <v>21</v>
      </c>
      <c r="AB17" s="48">
        <v>28</v>
      </c>
      <c r="AC17" s="48">
        <v>0</v>
      </c>
      <c r="AD17" s="48">
        <v>9</v>
      </c>
      <c r="AE17" s="48">
        <v>7</v>
      </c>
      <c r="AF17" s="48">
        <v>1</v>
      </c>
      <c r="AG17" s="48">
        <v>2</v>
      </c>
      <c r="AH17" s="48">
        <v>0</v>
      </c>
      <c r="AI17" s="48">
        <v>7</v>
      </c>
      <c r="AJ17" s="48">
        <v>18</v>
      </c>
      <c r="AK17" s="48">
        <v>0</v>
      </c>
      <c r="AL17" s="48">
        <v>0</v>
      </c>
      <c r="AM17" s="48">
        <v>8</v>
      </c>
      <c r="AN17" s="48">
        <v>18</v>
      </c>
      <c r="AO17" s="48">
        <v>29</v>
      </c>
      <c r="AP17" s="48">
        <v>6</v>
      </c>
      <c r="AQ17" s="48">
        <v>12</v>
      </c>
      <c r="AR17" s="48">
        <v>0</v>
      </c>
      <c r="AS17" s="48">
        <v>7</v>
      </c>
      <c r="AT17" s="48">
        <v>15</v>
      </c>
      <c r="AU17" s="48">
        <v>3</v>
      </c>
      <c r="AV17" s="48">
        <v>11</v>
      </c>
      <c r="AW17" s="82">
        <v>6</v>
      </c>
      <c r="AX17" s="121">
        <f t="shared" si="0"/>
        <v>403</v>
      </c>
      <c r="AY17" s="228"/>
      <c r="AZ17" s="116">
        <f>AX17/AY15</f>
        <v>0.2584990378447723</v>
      </c>
      <c r="BA17" s="235"/>
      <c r="BB17" s="231"/>
      <c r="BC17" s="234"/>
    </row>
    <row r="18" spans="1:53" ht="29.25" customHeight="1">
      <c r="A18" s="29"/>
      <c r="E18" s="45"/>
      <c r="G18" s="194"/>
      <c r="H18" s="194"/>
      <c r="I18" s="194"/>
      <c r="J18" s="194"/>
      <c r="U18" s="194"/>
      <c r="V18" s="194"/>
      <c r="W18" s="194"/>
      <c r="X18" s="194"/>
      <c r="Y18" s="194"/>
      <c r="AA18" s="29"/>
      <c r="AH18" s="95" t="s">
        <v>91</v>
      </c>
      <c r="AI18" s="95"/>
      <c r="AJ18" s="95"/>
      <c r="AK18" s="95"/>
      <c r="AL18" s="96"/>
      <c r="AM18" s="96"/>
      <c r="AN18" s="96"/>
      <c r="AO18" s="96"/>
      <c r="AP18" s="96"/>
      <c r="AQ18" s="96"/>
      <c r="AR18" s="96"/>
      <c r="AS18" s="96"/>
      <c r="AT18" s="96"/>
      <c r="AU18" s="96"/>
      <c r="AV18" s="96"/>
      <c r="AX18" s="94"/>
      <c r="AY18" s="94" t="s">
        <v>140</v>
      </c>
      <c r="AZ18" s="94"/>
      <c r="BA18" s="94" t="s">
        <v>141</v>
      </c>
    </row>
    <row r="19" ht="29.25" customHeight="1">
      <c r="E19" s="45"/>
    </row>
    <row r="20" ht="29.25" customHeight="1">
      <c r="E20" s="45"/>
    </row>
  </sheetData>
  <sheetProtection/>
  <mergeCells count="20">
    <mergeCell ref="A9:A11"/>
    <mergeCell ref="AY9:AY11"/>
    <mergeCell ref="A1:AZ1"/>
    <mergeCell ref="A3:A5"/>
    <mergeCell ref="AY3:AY5"/>
    <mergeCell ref="A6:A8"/>
    <mergeCell ref="AY6:AY8"/>
    <mergeCell ref="BB15:BB17"/>
    <mergeCell ref="BC15:BC17"/>
    <mergeCell ref="BA15:BA17"/>
    <mergeCell ref="A12:A14"/>
    <mergeCell ref="AY12:AY14"/>
    <mergeCell ref="G18:J18"/>
    <mergeCell ref="U18:Y18"/>
    <mergeCell ref="A15:A17"/>
    <mergeCell ref="AY15:AY17"/>
    <mergeCell ref="BA3:BA5"/>
    <mergeCell ref="BA6:BA8"/>
    <mergeCell ref="BA9:BA11"/>
    <mergeCell ref="BA12:BA14"/>
  </mergeCells>
  <printOptions/>
  <pageMargins left="0.5905511811023623" right="0.5905511811023623" top="0.5905511811023623" bottom="0.5905511811023623"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AY26"/>
  <sheetViews>
    <sheetView tabSelected="1" zoomScalePageLayoutView="0" workbookViewId="0" topLeftCell="AA16">
      <selection activeCell="AW23" sqref="AW23"/>
    </sheetView>
  </sheetViews>
  <sheetFormatPr defaultColWidth="9.00390625" defaultRowHeight="29.25" customHeight="1"/>
  <cols>
    <col min="1" max="1" width="12.75390625" style="45" customWidth="1"/>
    <col min="2" max="2" width="5.25390625" style="45" customWidth="1"/>
    <col min="3" max="3" width="3.50390625" style="45" customWidth="1"/>
    <col min="4" max="4" width="3.125" style="45" customWidth="1"/>
    <col min="5" max="5" width="3.00390625" style="46" customWidth="1"/>
    <col min="6" max="6" width="3.00390625" style="45" customWidth="1"/>
    <col min="7" max="7" width="3.25390625" style="45" customWidth="1"/>
    <col min="8" max="8" width="3.00390625" style="45" customWidth="1"/>
    <col min="9" max="9" width="2.875" style="45" customWidth="1"/>
    <col min="10" max="13" width="3.00390625" style="45" customWidth="1"/>
    <col min="14" max="14" width="3.25390625" style="45" customWidth="1"/>
    <col min="15" max="15" width="2.875" style="45" customWidth="1"/>
    <col min="16" max="17" width="3.125" style="45" customWidth="1"/>
    <col min="18" max="18" width="2.875" style="45" customWidth="1"/>
    <col min="19" max="19" width="3.125" style="45" customWidth="1"/>
    <col min="20" max="20" width="2.875" style="45" customWidth="1"/>
    <col min="21" max="21" width="3.125" style="45" customWidth="1"/>
    <col min="22" max="22" width="3.00390625" style="45" customWidth="1"/>
    <col min="23" max="24" width="2.875" style="45" customWidth="1"/>
    <col min="25" max="25" width="3.125" style="45" customWidth="1"/>
    <col min="26" max="27" width="3.00390625" style="45" customWidth="1"/>
    <col min="28" max="29" width="3.125" style="45" customWidth="1"/>
    <col min="30" max="34" width="3.00390625" style="45" customWidth="1"/>
    <col min="35" max="35" width="3.125" style="45" customWidth="1"/>
    <col min="36" max="36" width="3.00390625" style="45" customWidth="1"/>
    <col min="37" max="37" width="3.25390625" style="45" customWidth="1"/>
    <col min="38" max="39" width="3.125" style="45" customWidth="1"/>
    <col min="40" max="41" width="3.375" style="45" customWidth="1"/>
    <col min="42" max="42" width="3.00390625" style="45" customWidth="1"/>
    <col min="43" max="44" width="3.375" style="45" customWidth="1"/>
    <col min="45" max="46" width="2.875" style="45" customWidth="1"/>
    <col min="47" max="47" width="3.00390625" style="45" customWidth="1"/>
    <col min="48" max="48" width="4.125" style="45" customWidth="1"/>
    <col min="49" max="49" width="3.875" style="122" customWidth="1"/>
    <col min="50" max="50" width="4.625" style="45" customWidth="1"/>
    <col min="51" max="51" width="5.25390625" style="122" customWidth="1"/>
    <col min="52" max="52" width="9.00390625" style="45" customWidth="1"/>
    <col min="53" max="53" width="7.375" style="45" customWidth="1"/>
    <col min="54" max="16384" width="9.00390625" style="45" customWidth="1"/>
  </cols>
  <sheetData>
    <row r="1" spans="1:50" ht="29.25" customHeight="1" thickBot="1">
      <c r="A1" s="196" t="s">
        <v>153</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row>
    <row r="2" spans="1:51" ht="30" customHeight="1">
      <c r="A2" s="132" t="s">
        <v>149</v>
      </c>
      <c r="B2" s="133" t="s">
        <v>35</v>
      </c>
      <c r="C2" s="133" t="s">
        <v>14</v>
      </c>
      <c r="D2" s="133">
        <v>101</v>
      </c>
      <c r="E2" s="133">
        <v>102</v>
      </c>
      <c r="F2" s="133">
        <v>103</v>
      </c>
      <c r="G2" s="133">
        <v>104</v>
      </c>
      <c r="H2" s="133">
        <v>105</v>
      </c>
      <c r="I2" s="133">
        <v>106</v>
      </c>
      <c r="J2" s="133">
        <v>107</v>
      </c>
      <c r="K2" s="133">
        <v>108</v>
      </c>
      <c r="L2" s="133">
        <v>201</v>
      </c>
      <c r="M2" s="133">
        <v>202</v>
      </c>
      <c r="N2" s="133">
        <v>203</v>
      </c>
      <c r="O2" s="133">
        <v>204</v>
      </c>
      <c r="P2" s="133">
        <v>205</v>
      </c>
      <c r="Q2" s="133">
        <v>206</v>
      </c>
      <c r="R2" s="133">
        <v>207</v>
      </c>
      <c r="S2" s="133">
        <v>301</v>
      </c>
      <c r="T2" s="133">
        <v>302</v>
      </c>
      <c r="U2" s="133">
        <v>303</v>
      </c>
      <c r="V2" s="133">
        <v>304</v>
      </c>
      <c r="W2" s="133">
        <v>305</v>
      </c>
      <c r="X2" s="133">
        <v>306</v>
      </c>
      <c r="Y2" s="133">
        <v>307</v>
      </c>
      <c r="Z2" s="133">
        <v>401</v>
      </c>
      <c r="AA2" s="133">
        <v>402</v>
      </c>
      <c r="AB2" s="133">
        <v>403</v>
      </c>
      <c r="AC2" s="133">
        <v>404</v>
      </c>
      <c r="AD2" s="133">
        <v>405</v>
      </c>
      <c r="AE2" s="133">
        <v>406</v>
      </c>
      <c r="AF2" s="133">
        <v>407</v>
      </c>
      <c r="AG2" s="133">
        <v>501</v>
      </c>
      <c r="AH2" s="133">
        <v>502</v>
      </c>
      <c r="AI2" s="133">
        <v>503</v>
      </c>
      <c r="AJ2" s="133">
        <v>504</v>
      </c>
      <c r="AK2" s="133">
        <v>505</v>
      </c>
      <c r="AL2" s="133">
        <v>506</v>
      </c>
      <c r="AM2" s="133">
        <v>601</v>
      </c>
      <c r="AN2" s="133">
        <v>602</v>
      </c>
      <c r="AO2" s="133">
        <v>603</v>
      </c>
      <c r="AP2" s="133">
        <v>604</v>
      </c>
      <c r="AQ2" s="133">
        <v>605</v>
      </c>
      <c r="AR2" s="133">
        <v>606</v>
      </c>
      <c r="AS2" s="134" t="s">
        <v>151</v>
      </c>
      <c r="AT2" s="135" t="s">
        <v>152</v>
      </c>
      <c r="AU2" s="134" t="s">
        <v>150</v>
      </c>
      <c r="AV2" s="136" t="s">
        <v>30</v>
      </c>
      <c r="AW2" s="137" t="s">
        <v>31</v>
      </c>
      <c r="AX2" s="136" t="s">
        <v>148</v>
      </c>
      <c r="AY2" s="138" t="s">
        <v>147</v>
      </c>
    </row>
    <row r="3" spans="1:51" ht="29.25" customHeight="1">
      <c r="A3" s="244" t="s">
        <v>15</v>
      </c>
      <c r="B3" s="123" t="s">
        <v>16</v>
      </c>
      <c r="C3" s="124">
        <v>85</v>
      </c>
      <c r="D3" s="124">
        <v>17</v>
      </c>
      <c r="E3" s="124">
        <v>16</v>
      </c>
      <c r="F3" s="124">
        <v>27</v>
      </c>
      <c r="G3" s="124">
        <v>16</v>
      </c>
      <c r="H3" s="123">
        <v>19</v>
      </c>
      <c r="I3" s="123">
        <v>27</v>
      </c>
      <c r="J3" s="123">
        <v>20</v>
      </c>
      <c r="K3" s="123">
        <v>19</v>
      </c>
      <c r="L3" s="123">
        <v>18</v>
      </c>
      <c r="M3" s="123">
        <v>17</v>
      </c>
      <c r="N3" s="123">
        <v>19</v>
      </c>
      <c r="O3" s="123">
        <v>8</v>
      </c>
      <c r="P3" s="123">
        <v>19</v>
      </c>
      <c r="Q3" s="123">
        <v>15</v>
      </c>
      <c r="R3" s="123">
        <v>17</v>
      </c>
      <c r="S3" s="123">
        <v>8</v>
      </c>
      <c r="T3" s="123">
        <v>22</v>
      </c>
      <c r="U3" s="123">
        <v>2</v>
      </c>
      <c r="V3" s="123">
        <v>8</v>
      </c>
      <c r="W3" s="123">
        <v>16</v>
      </c>
      <c r="X3" s="123">
        <v>15</v>
      </c>
      <c r="Y3" s="123">
        <v>11</v>
      </c>
      <c r="Z3" s="123">
        <v>0</v>
      </c>
      <c r="AA3" s="123">
        <v>7</v>
      </c>
      <c r="AB3" s="123">
        <v>0</v>
      </c>
      <c r="AC3" s="123">
        <v>12</v>
      </c>
      <c r="AD3" s="123">
        <v>19</v>
      </c>
      <c r="AE3" s="123">
        <v>6</v>
      </c>
      <c r="AF3" s="123">
        <v>0</v>
      </c>
      <c r="AG3" s="123">
        <v>5</v>
      </c>
      <c r="AH3" s="123">
        <v>0</v>
      </c>
      <c r="AI3" s="123">
        <v>1</v>
      </c>
      <c r="AJ3" s="123">
        <v>0</v>
      </c>
      <c r="AK3" s="123">
        <v>10</v>
      </c>
      <c r="AL3" s="123">
        <v>2</v>
      </c>
      <c r="AM3" s="123">
        <v>4</v>
      </c>
      <c r="AN3" s="123">
        <v>0</v>
      </c>
      <c r="AO3" s="123">
        <v>6</v>
      </c>
      <c r="AP3" s="123">
        <v>4</v>
      </c>
      <c r="AQ3" s="123">
        <v>1</v>
      </c>
      <c r="AR3" s="123">
        <v>0</v>
      </c>
      <c r="AS3" s="123">
        <v>8</v>
      </c>
      <c r="AT3" s="123">
        <v>8</v>
      </c>
      <c r="AU3" s="123">
        <v>11</v>
      </c>
      <c r="AV3" s="125">
        <f>SUM(D3:AU3)</f>
        <v>460</v>
      </c>
      <c r="AW3" s="246">
        <f>AV3+AV4+AV5</f>
        <v>1153</v>
      </c>
      <c r="AX3" s="128">
        <f>AV3/AW3</f>
        <v>0.398959236773634</v>
      </c>
      <c r="AY3" s="252">
        <f>C3*AX3+C4*AX4+C5*AX5</f>
        <v>81.18386816999133</v>
      </c>
    </row>
    <row r="4" spans="1:51" s="71" customFormat="1" ht="29.25" customHeight="1">
      <c r="A4" s="245"/>
      <c r="B4" s="126" t="s">
        <v>17</v>
      </c>
      <c r="C4" s="127">
        <v>80</v>
      </c>
      <c r="D4" s="127">
        <v>6</v>
      </c>
      <c r="E4" s="127">
        <v>6</v>
      </c>
      <c r="F4" s="127">
        <v>0</v>
      </c>
      <c r="G4" s="127">
        <v>12</v>
      </c>
      <c r="H4" s="126">
        <v>4</v>
      </c>
      <c r="I4" s="126">
        <v>0</v>
      </c>
      <c r="J4" s="126">
        <v>7</v>
      </c>
      <c r="K4" s="126">
        <v>3</v>
      </c>
      <c r="L4" s="126">
        <v>8</v>
      </c>
      <c r="M4" s="126">
        <v>7</v>
      </c>
      <c r="N4" s="126">
        <v>6</v>
      </c>
      <c r="O4" s="126">
        <v>13</v>
      </c>
      <c r="P4" s="126">
        <v>8</v>
      </c>
      <c r="Q4" s="126">
        <v>5</v>
      </c>
      <c r="R4" s="126">
        <v>2</v>
      </c>
      <c r="S4" s="126">
        <v>20</v>
      </c>
      <c r="T4" s="126">
        <v>3</v>
      </c>
      <c r="U4" s="126">
        <v>25</v>
      </c>
      <c r="V4" s="126">
        <v>12</v>
      </c>
      <c r="W4" s="126">
        <v>10</v>
      </c>
      <c r="X4" s="126">
        <v>13</v>
      </c>
      <c r="Y4" s="126">
        <v>10</v>
      </c>
      <c r="Z4" s="126">
        <v>25</v>
      </c>
      <c r="AA4" s="126">
        <v>13</v>
      </c>
      <c r="AB4" s="126">
        <v>17</v>
      </c>
      <c r="AC4" s="126">
        <v>10</v>
      </c>
      <c r="AD4" s="126">
        <v>6</v>
      </c>
      <c r="AE4" s="126">
        <v>13</v>
      </c>
      <c r="AF4" s="126">
        <v>21</v>
      </c>
      <c r="AG4" s="126">
        <v>17</v>
      </c>
      <c r="AH4" s="126">
        <v>24</v>
      </c>
      <c r="AI4" s="126">
        <v>20</v>
      </c>
      <c r="AJ4" s="126">
        <v>25</v>
      </c>
      <c r="AK4" s="126">
        <v>19</v>
      </c>
      <c r="AL4" s="126">
        <v>4</v>
      </c>
      <c r="AM4" s="126">
        <v>18</v>
      </c>
      <c r="AN4" s="126">
        <v>15</v>
      </c>
      <c r="AO4" s="126">
        <v>20</v>
      </c>
      <c r="AP4" s="126">
        <v>2</v>
      </c>
      <c r="AQ4" s="126">
        <v>13</v>
      </c>
      <c r="AR4" s="126">
        <v>24</v>
      </c>
      <c r="AS4" s="126">
        <v>20</v>
      </c>
      <c r="AT4" s="126">
        <v>0</v>
      </c>
      <c r="AU4" s="126">
        <v>0</v>
      </c>
      <c r="AV4" s="146">
        <f aca="true" t="shared" si="0" ref="AV4:AV16">SUM(D4:AU4)</f>
        <v>506</v>
      </c>
      <c r="AW4" s="247"/>
      <c r="AX4" s="129">
        <f>AV4/AW3</f>
        <v>0.4388551604509974</v>
      </c>
      <c r="AY4" s="250"/>
    </row>
    <row r="5" spans="1:51" ht="29.25" customHeight="1">
      <c r="A5" s="245"/>
      <c r="B5" s="123" t="s">
        <v>18</v>
      </c>
      <c r="C5" s="124">
        <v>75</v>
      </c>
      <c r="D5" s="124">
        <v>3</v>
      </c>
      <c r="E5" s="124">
        <v>3</v>
      </c>
      <c r="F5" s="124">
        <v>0</v>
      </c>
      <c r="G5" s="124">
        <v>0</v>
      </c>
      <c r="H5" s="123">
        <v>3</v>
      </c>
      <c r="I5" s="123">
        <v>0</v>
      </c>
      <c r="J5" s="123">
        <v>0</v>
      </c>
      <c r="K5" s="123">
        <v>3</v>
      </c>
      <c r="L5" s="123">
        <v>0</v>
      </c>
      <c r="M5" s="123">
        <v>0</v>
      </c>
      <c r="N5" s="123">
        <v>1</v>
      </c>
      <c r="O5" s="123">
        <v>4</v>
      </c>
      <c r="P5" s="123">
        <v>0</v>
      </c>
      <c r="Q5" s="123">
        <v>6</v>
      </c>
      <c r="R5" s="123">
        <v>7</v>
      </c>
      <c r="S5" s="123">
        <v>1</v>
      </c>
      <c r="T5" s="123">
        <v>5</v>
      </c>
      <c r="U5" s="123">
        <v>4</v>
      </c>
      <c r="V5" s="123">
        <v>9</v>
      </c>
      <c r="W5" s="123">
        <v>2</v>
      </c>
      <c r="X5" s="123">
        <v>1</v>
      </c>
      <c r="Y5" s="123">
        <v>6</v>
      </c>
      <c r="Z5" s="123">
        <v>2</v>
      </c>
      <c r="AA5" s="123">
        <v>5</v>
      </c>
      <c r="AB5" s="123">
        <v>7</v>
      </c>
      <c r="AC5" s="123">
        <v>5</v>
      </c>
      <c r="AD5" s="123">
        <v>0</v>
      </c>
      <c r="AE5" s="123">
        <v>6</v>
      </c>
      <c r="AF5" s="123">
        <v>6</v>
      </c>
      <c r="AG5" s="123">
        <v>7</v>
      </c>
      <c r="AH5" s="123">
        <v>5</v>
      </c>
      <c r="AI5" s="123">
        <v>6</v>
      </c>
      <c r="AJ5" s="123">
        <v>4</v>
      </c>
      <c r="AK5" s="123">
        <v>0</v>
      </c>
      <c r="AL5" s="123">
        <v>22</v>
      </c>
      <c r="AM5" s="123">
        <v>6</v>
      </c>
      <c r="AN5" s="123">
        <v>12</v>
      </c>
      <c r="AO5" s="123">
        <v>0</v>
      </c>
      <c r="AP5" s="123">
        <v>20</v>
      </c>
      <c r="AQ5" s="123">
        <v>13</v>
      </c>
      <c r="AR5" s="123">
        <v>3</v>
      </c>
      <c r="AS5" s="123">
        <v>0</v>
      </c>
      <c r="AT5" s="123">
        <v>0</v>
      </c>
      <c r="AU5" s="123">
        <v>0</v>
      </c>
      <c r="AV5" s="125">
        <f t="shared" si="0"/>
        <v>187</v>
      </c>
      <c r="AW5" s="247"/>
      <c r="AX5" s="130">
        <f>AV5/AW3</f>
        <v>0.16218560277536861</v>
      </c>
      <c r="AY5" s="250"/>
    </row>
    <row r="6" spans="1:51" s="71" customFormat="1" ht="29.25" customHeight="1">
      <c r="A6" s="244" t="s">
        <v>19</v>
      </c>
      <c r="B6" s="126" t="s">
        <v>16</v>
      </c>
      <c r="C6" s="127">
        <v>85</v>
      </c>
      <c r="D6" s="127">
        <v>23</v>
      </c>
      <c r="E6" s="127">
        <v>25</v>
      </c>
      <c r="F6" s="127">
        <v>27</v>
      </c>
      <c r="G6" s="127">
        <v>26</v>
      </c>
      <c r="H6" s="126">
        <v>20</v>
      </c>
      <c r="I6" s="126">
        <v>27</v>
      </c>
      <c r="J6" s="126">
        <v>25</v>
      </c>
      <c r="K6" s="126">
        <v>6</v>
      </c>
      <c r="L6" s="126">
        <v>20</v>
      </c>
      <c r="M6" s="126">
        <v>18</v>
      </c>
      <c r="N6" s="126">
        <v>21</v>
      </c>
      <c r="O6" s="126">
        <v>25</v>
      </c>
      <c r="P6" s="126">
        <v>21</v>
      </c>
      <c r="Q6" s="126">
        <v>26</v>
      </c>
      <c r="R6" s="126">
        <v>15</v>
      </c>
      <c r="S6" s="126">
        <v>20</v>
      </c>
      <c r="T6" s="126">
        <v>16</v>
      </c>
      <c r="U6" s="126">
        <v>3</v>
      </c>
      <c r="V6" s="126">
        <v>14</v>
      </c>
      <c r="W6" s="126">
        <v>16</v>
      </c>
      <c r="X6" s="126">
        <v>14</v>
      </c>
      <c r="Y6" s="126">
        <v>27</v>
      </c>
      <c r="Z6" s="126">
        <v>25</v>
      </c>
      <c r="AA6" s="126">
        <v>18</v>
      </c>
      <c r="AB6" s="126">
        <v>17</v>
      </c>
      <c r="AC6" s="126">
        <v>12</v>
      </c>
      <c r="AD6" s="126">
        <v>23</v>
      </c>
      <c r="AE6" s="126">
        <v>25</v>
      </c>
      <c r="AF6" s="126">
        <v>0</v>
      </c>
      <c r="AG6" s="126">
        <v>26</v>
      </c>
      <c r="AH6" s="126">
        <v>29</v>
      </c>
      <c r="AI6" s="126">
        <v>19</v>
      </c>
      <c r="AJ6" s="126">
        <v>15</v>
      </c>
      <c r="AK6" s="126">
        <v>15</v>
      </c>
      <c r="AL6" s="126">
        <v>28</v>
      </c>
      <c r="AM6" s="126">
        <v>7</v>
      </c>
      <c r="AN6" s="126">
        <v>2</v>
      </c>
      <c r="AO6" s="126">
        <v>19</v>
      </c>
      <c r="AP6" s="126">
        <v>26</v>
      </c>
      <c r="AQ6" s="126">
        <v>15</v>
      </c>
      <c r="AR6" s="126">
        <v>25</v>
      </c>
      <c r="AS6" s="126">
        <v>8</v>
      </c>
      <c r="AT6" s="126">
        <v>8</v>
      </c>
      <c r="AU6" s="126">
        <v>11</v>
      </c>
      <c r="AV6" s="146">
        <f>SUM(D6:AU6)</f>
        <v>808</v>
      </c>
      <c r="AW6" s="246">
        <f>AV6+AV7+AV8</f>
        <v>1164</v>
      </c>
      <c r="AX6" s="129">
        <f>AV6/AW6</f>
        <v>0.6941580756013745</v>
      </c>
      <c r="AY6" s="253">
        <f>C6*AX6+C7*AX7+C8*AX8</f>
        <v>83.16151202749141</v>
      </c>
    </row>
    <row r="7" spans="1:51" ht="29.25" customHeight="1">
      <c r="A7" s="245"/>
      <c r="B7" s="123" t="s">
        <v>17</v>
      </c>
      <c r="C7" s="124">
        <v>80</v>
      </c>
      <c r="D7" s="124">
        <v>3</v>
      </c>
      <c r="E7" s="124">
        <v>0</v>
      </c>
      <c r="F7" s="124">
        <v>0</v>
      </c>
      <c r="G7" s="124">
        <v>2</v>
      </c>
      <c r="H7" s="123">
        <v>4</v>
      </c>
      <c r="I7" s="123">
        <v>0</v>
      </c>
      <c r="J7" s="123">
        <v>2</v>
      </c>
      <c r="K7" s="123">
        <v>15</v>
      </c>
      <c r="L7" s="123">
        <v>6</v>
      </c>
      <c r="M7" s="123">
        <v>6</v>
      </c>
      <c r="N7" s="123">
        <v>1</v>
      </c>
      <c r="O7" s="123">
        <v>0</v>
      </c>
      <c r="P7" s="123">
        <v>6</v>
      </c>
      <c r="Q7" s="123">
        <v>0</v>
      </c>
      <c r="R7" s="123">
        <v>4</v>
      </c>
      <c r="S7" s="123">
        <v>9</v>
      </c>
      <c r="T7" s="123">
        <v>2</v>
      </c>
      <c r="U7" s="123">
        <v>23</v>
      </c>
      <c r="V7" s="123">
        <v>13</v>
      </c>
      <c r="W7" s="123">
        <v>12</v>
      </c>
      <c r="X7" s="123">
        <v>23</v>
      </c>
      <c r="Y7" s="123">
        <v>0</v>
      </c>
      <c r="Z7" s="123">
        <v>2</v>
      </c>
      <c r="AA7" s="123">
        <v>6</v>
      </c>
      <c r="AB7" s="123">
        <v>4</v>
      </c>
      <c r="AC7" s="123">
        <v>15</v>
      </c>
      <c r="AD7" s="123">
        <v>2</v>
      </c>
      <c r="AE7" s="123">
        <v>0</v>
      </c>
      <c r="AF7" s="123">
        <v>20</v>
      </c>
      <c r="AG7" s="123">
        <v>3</v>
      </c>
      <c r="AH7" s="123">
        <v>0</v>
      </c>
      <c r="AI7" s="123">
        <v>8</v>
      </c>
      <c r="AJ7" s="123">
        <v>11</v>
      </c>
      <c r="AK7" s="123">
        <v>14</v>
      </c>
      <c r="AL7" s="123">
        <v>0</v>
      </c>
      <c r="AM7" s="123">
        <v>15</v>
      </c>
      <c r="AN7" s="123">
        <v>13</v>
      </c>
      <c r="AO7" s="123">
        <v>7</v>
      </c>
      <c r="AP7" s="123">
        <v>0</v>
      </c>
      <c r="AQ7" s="123">
        <v>11</v>
      </c>
      <c r="AR7" s="123">
        <v>2</v>
      </c>
      <c r="AS7" s="123">
        <v>20</v>
      </c>
      <c r="AT7" s="123">
        <v>0</v>
      </c>
      <c r="AU7" s="123">
        <v>0</v>
      </c>
      <c r="AV7" s="125">
        <f t="shared" si="0"/>
        <v>284</v>
      </c>
      <c r="AW7" s="247"/>
      <c r="AX7" s="130">
        <f>AV7/AW6</f>
        <v>0.24398625429553264</v>
      </c>
      <c r="AY7" s="253"/>
    </row>
    <row r="8" spans="1:51" ht="29.25" customHeight="1">
      <c r="A8" s="245"/>
      <c r="B8" s="123" t="s">
        <v>18</v>
      </c>
      <c r="C8" s="124">
        <v>75</v>
      </c>
      <c r="D8" s="124">
        <v>0</v>
      </c>
      <c r="E8" s="124">
        <v>0</v>
      </c>
      <c r="F8" s="124">
        <v>0</v>
      </c>
      <c r="G8" s="124">
        <v>0</v>
      </c>
      <c r="H8" s="123">
        <v>2</v>
      </c>
      <c r="I8" s="123">
        <v>0</v>
      </c>
      <c r="J8" s="123">
        <v>0</v>
      </c>
      <c r="K8" s="123">
        <v>5</v>
      </c>
      <c r="L8" s="123">
        <v>0</v>
      </c>
      <c r="M8" s="123">
        <v>0</v>
      </c>
      <c r="N8" s="123">
        <v>4</v>
      </c>
      <c r="O8" s="123">
        <v>0</v>
      </c>
      <c r="P8" s="123">
        <v>0</v>
      </c>
      <c r="Q8" s="123">
        <v>0</v>
      </c>
      <c r="R8" s="123">
        <v>7</v>
      </c>
      <c r="S8" s="123">
        <v>0</v>
      </c>
      <c r="T8" s="123">
        <v>12</v>
      </c>
      <c r="U8" s="123">
        <v>5</v>
      </c>
      <c r="V8" s="123">
        <v>2</v>
      </c>
      <c r="W8" s="123">
        <v>0</v>
      </c>
      <c r="X8" s="123">
        <v>2</v>
      </c>
      <c r="Y8" s="123">
        <v>0</v>
      </c>
      <c r="Z8" s="123">
        <v>0</v>
      </c>
      <c r="AA8" s="123">
        <v>1</v>
      </c>
      <c r="AB8" s="123">
        <v>3</v>
      </c>
      <c r="AC8" s="123">
        <v>0</v>
      </c>
      <c r="AD8" s="123">
        <v>0</v>
      </c>
      <c r="AE8" s="123">
        <v>0</v>
      </c>
      <c r="AF8" s="123">
        <v>7</v>
      </c>
      <c r="AG8" s="123">
        <v>0</v>
      </c>
      <c r="AH8" s="123">
        <v>0</v>
      </c>
      <c r="AI8" s="123">
        <v>0</v>
      </c>
      <c r="AJ8" s="123">
        <v>3</v>
      </c>
      <c r="AK8" s="123">
        <v>0</v>
      </c>
      <c r="AL8" s="123">
        <v>0</v>
      </c>
      <c r="AM8" s="123">
        <v>6</v>
      </c>
      <c r="AN8" s="123">
        <v>12</v>
      </c>
      <c r="AO8" s="123">
        <v>0</v>
      </c>
      <c r="AP8" s="123">
        <v>0</v>
      </c>
      <c r="AQ8" s="123">
        <v>1</v>
      </c>
      <c r="AR8" s="123">
        <v>0</v>
      </c>
      <c r="AS8" s="123">
        <v>0</v>
      </c>
      <c r="AT8" s="123">
        <v>0</v>
      </c>
      <c r="AU8" s="123">
        <v>0</v>
      </c>
      <c r="AV8" s="125">
        <f t="shared" si="0"/>
        <v>72</v>
      </c>
      <c r="AW8" s="247"/>
      <c r="AX8" s="130">
        <f>AV8/AW6</f>
        <v>0.061855670103092786</v>
      </c>
      <c r="AY8" s="253"/>
    </row>
    <row r="9" spans="1:51" ht="29.25" customHeight="1">
      <c r="A9" s="244" t="s">
        <v>20</v>
      </c>
      <c r="B9" s="126" t="s">
        <v>16</v>
      </c>
      <c r="C9" s="127">
        <v>85</v>
      </c>
      <c r="D9" s="127">
        <v>20</v>
      </c>
      <c r="E9" s="127">
        <v>21</v>
      </c>
      <c r="F9" s="127">
        <v>27</v>
      </c>
      <c r="G9" s="127">
        <v>22</v>
      </c>
      <c r="H9" s="126">
        <v>19</v>
      </c>
      <c r="I9" s="126">
        <v>0</v>
      </c>
      <c r="J9" s="126">
        <v>25</v>
      </c>
      <c r="K9" s="126">
        <v>21</v>
      </c>
      <c r="L9" s="126">
        <v>20</v>
      </c>
      <c r="M9" s="126">
        <v>10</v>
      </c>
      <c r="N9" s="126">
        <v>26</v>
      </c>
      <c r="O9" s="126">
        <v>25</v>
      </c>
      <c r="P9" s="126">
        <v>21</v>
      </c>
      <c r="Q9" s="126">
        <v>18</v>
      </c>
      <c r="R9" s="126">
        <v>20</v>
      </c>
      <c r="S9" s="126">
        <v>9</v>
      </c>
      <c r="T9" s="126">
        <v>18</v>
      </c>
      <c r="U9" s="126">
        <v>27</v>
      </c>
      <c r="V9" s="126">
        <v>8</v>
      </c>
      <c r="W9" s="126">
        <v>6</v>
      </c>
      <c r="X9" s="126">
        <v>20</v>
      </c>
      <c r="Y9" s="126">
        <v>19</v>
      </c>
      <c r="Z9" s="126">
        <v>20</v>
      </c>
      <c r="AA9" s="126">
        <v>20</v>
      </c>
      <c r="AB9" s="126">
        <v>0</v>
      </c>
      <c r="AC9" s="126">
        <v>15</v>
      </c>
      <c r="AD9" s="126">
        <v>24</v>
      </c>
      <c r="AE9" s="126">
        <v>18</v>
      </c>
      <c r="AF9" s="126">
        <v>7</v>
      </c>
      <c r="AG9" s="126">
        <v>2</v>
      </c>
      <c r="AH9" s="126">
        <v>5</v>
      </c>
      <c r="AI9" s="126">
        <v>0</v>
      </c>
      <c r="AJ9" s="126">
        <v>29</v>
      </c>
      <c r="AK9" s="126">
        <v>10</v>
      </c>
      <c r="AL9" s="126">
        <v>5</v>
      </c>
      <c r="AM9" s="126">
        <v>5</v>
      </c>
      <c r="AN9" s="126">
        <v>8</v>
      </c>
      <c r="AO9" s="126">
        <v>14</v>
      </c>
      <c r="AP9" s="126">
        <v>24</v>
      </c>
      <c r="AQ9" s="126">
        <v>0</v>
      </c>
      <c r="AR9" s="126">
        <v>0</v>
      </c>
      <c r="AS9" s="126">
        <v>8</v>
      </c>
      <c r="AT9" s="126">
        <v>8</v>
      </c>
      <c r="AU9" s="126">
        <v>11</v>
      </c>
      <c r="AV9" s="146">
        <f>SUM(D9:AU9)</f>
        <v>635</v>
      </c>
      <c r="AW9" s="246">
        <f>AV9+AV10+AV11</f>
        <v>1153</v>
      </c>
      <c r="AX9" s="129">
        <f>AV9/AW9</f>
        <v>0.5507372072853426</v>
      </c>
      <c r="AY9" s="250">
        <f>C9*AX9+C10*AX10+C11*AX11</f>
        <v>82.285342584562</v>
      </c>
    </row>
    <row r="10" spans="1:51" ht="29.25" customHeight="1">
      <c r="A10" s="245"/>
      <c r="B10" s="123" t="s">
        <v>17</v>
      </c>
      <c r="C10" s="124">
        <v>80</v>
      </c>
      <c r="D10" s="124">
        <v>6</v>
      </c>
      <c r="E10" s="124">
        <v>4</v>
      </c>
      <c r="F10" s="124">
        <v>0</v>
      </c>
      <c r="G10" s="124">
        <v>6</v>
      </c>
      <c r="H10" s="123">
        <v>2</v>
      </c>
      <c r="I10" s="123">
        <v>27</v>
      </c>
      <c r="J10" s="123">
        <v>2</v>
      </c>
      <c r="K10" s="123">
        <v>4</v>
      </c>
      <c r="L10" s="123">
        <v>6</v>
      </c>
      <c r="M10" s="123">
        <v>13</v>
      </c>
      <c r="N10" s="123">
        <v>0</v>
      </c>
      <c r="O10" s="123">
        <v>0</v>
      </c>
      <c r="P10" s="123">
        <v>6</v>
      </c>
      <c r="Q10" s="123">
        <v>8</v>
      </c>
      <c r="R10" s="123">
        <v>6</v>
      </c>
      <c r="S10" s="123">
        <v>20</v>
      </c>
      <c r="T10" s="123">
        <v>6</v>
      </c>
      <c r="U10" s="123">
        <v>4</v>
      </c>
      <c r="V10" s="123">
        <v>10</v>
      </c>
      <c r="W10" s="123">
        <v>15</v>
      </c>
      <c r="X10" s="123">
        <v>6</v>
      </c>
      <c r="Y10" s="123">
        <v>8</v>
      </c>
      <c r="Z10" s="123">
        <v>7</v>
      </c>
      <c r="AA10" s="123">
        <v>2</v>
      </c>
      <c r="AB10" s="123">
        <v>19</v>
      </c>
      <c r="AC10" s="123">
        <v>12</v>
      </c>
      <c r="AD10" s="123">
        <v>1</v>
      </c>
      <c r="AE10" s="123">
        <v>5</v>
      </c>
      <c r="AF10" s="123">
        <v>17</v>
      </c>
      <c r="AG10" s="123">
        <v>22</v>
      </c>
      <c r="AH10" s="123">
        <v>19</v>
      </c>
      <c r="AI10" s="123">
        <v>17</v>
      </c>
      <c r="AJ10" s="123">
        <v>0</v>
      </c>
      <c r="AK10" s="123">
        <v>15</v>
      </c>
      <c r="AL10" s="123">
        <v>13</v>
      </c>
      <c r="AM10" s="123">
        <v>20</v>
      </c>
      <c r="AN10" s="123">
        <v>15</v>
      </c>
      <c r="AO10" s="123">
        <v>9</v>
      </c>
      <c r="AP10" s="123">
        <v>2</v>
      </c>
      <c r="AQ10" s="123">
        <v>13</v>
      </c>
      <c r="AR10" s="123">
        <v>23</v>
      </c>
      <c r="AS10" s="123">
        <v>20</v>
      </c>
      <c r="AT10" s="123">
        <v>0</v>
      </c>
      <c r="AU10" s="123">
        <v>0</v>
      </c>
      <c r="AV10" s="125">
        <f t="shared" si="0"/>
        <v>410</v>
      </c>
      <c r="AW10" s="247"/>
      <c r="AX10" s="130">
        <f>AV10/AW9</f>
        <v>0.35559410234171723</v>
      </c>
      <c r="AY10" s="250"/>
    </row>
    <row r="11" spans="1:51" s="71" customFormat="1" ht="29.25" customHeight="1">
      <c r="A11" s="245"/>
      <c r="B11" s="123" t="s">
        <v>18</v>
      </c>
      <c r="C11" s="124">
        <v>75</v>
      </c>
      <c r="D11" s="124">
        <v>0</v>
      </c>
      <c r="E11" s="124">
        <v>0</v>
      </c>
      <c r="F11" s="124">
        <v>0</v>
      </c>
      <c r="G11" s="124">
        <v>0</v>
      </c>
      <c r="H11" s="123">
        <v>5</v>
      </c>
      <c r="I11" s="123">
        <v>0</v>
      </c>
      <c r="J11" s="123">
        <v>0</v>
      </c>
      <c r="K11" s="123">
        <v>1</v>
      </c>
      <c r="L11" s="123">
        <v>0</v>
      </c>
      <c r="M11" s="123">
        <v>1</v>
      </c>
      <c r="N11" s="123">
        <v>0</v>
      </c>
      <c r="O11" s="123">
        <v>0</v>
      </c>
      <c r="P11" s="123">
        <v>0</v>
      </c>
      <c r="Q11" s="123">
        <v>0</v>
      </c>
      <c r="R11" s="123">
        <v>0</v>
      </c>
      <c r="S11" s="123">
        <v>0</v>
      </c>
      <c r="T11" s="123">
        <v>6</v>
      </c>
      <c r="U11" s="123">
        <v>0</v>
      </c>
      <c r="V11" s="123">
        <v>11</v>
      </c>
      <c r="W11" s="123">
        <v>7</v>
      </c>
      <c r="X11" s="123">
        <v>3</v>
      </c>
      <c r="Y11" s="123">
        <v>0</v>
      </c>
      <c r="Z11" s="123">
        <v>0</v>
      </c>
      <c r="AA11" s="123">
        <v>3</v>
      </c>
      <c r="AB11" s="123">
        <v>5</v>
      </c>
      <c r="AC11" s="123">
        <v>0</v>
      </c>
      <c r="AD11" s="123">
        <v>0</v>
      </c>
      <c r="AE11" s="123">
        <v>2</v>
      </c>
      <c r="AF11" s="123">
        <v>3</v>
      </c>
      <c r="AG11" s="123">
        <v>5</v>
      </c>
      <c r="AH11" s="123">
        <v>5</v>
      </c>
      <c r="AI11" s="123">
        <v>10</v>
      </c>
      <c r="AJ11" s="123">
        <v>0</v>
      </c>
      <c r="AK11" s="123">
        <v>4</v>
      </c>
      <c r="AL11" s="123">
        <v>10</v>
      </c>
      <c r="AM11" s="123">
        <v>3</v>
      </c>
      <c r="AN11" s="123">
        <v>3</v>
      </c>
      <c r="AO11" s="123">
        <v>3</v>
      </c>
      <c r="AP11" s="123">
        <v>0</v>
      </c>
      <c r="AQ11" s="123">
        <v>14</v>
      </c>
      <c r="AR11" s="123">
        <v>4</v>
      </c>
      <c r="AS11" s="123">
        <v>0</v>
      </c>
      <c r="AT11" s="123">
        <v>0</v>
      </c>
      <c r="AU11" s="123">
        <v>0</v>
      </c>
      <c r="AV11" s="125">
        <f t="shared" si="0"/>
        <v>108</v>
      </c>
      <c r="AW11" s="247"/>
      <c r="AX11" s="130">
        <f>AV11/AW9</f>
        <v>0.09366869037294015</v>
      </c>
      <c r="AY11" s="250"/>
    </row>
    <row r="12" spans="1:51" ht="29.25" customHeight="1">
      <c r="A12" s="244" t="s">
        <v>21</v>
      </c>
      <c r="B12" s="126" t="s">
        <v>16</v>
      </c>
      <c r="C12" s="127">
        <v>85</v>
      </c>
      <c r="D12" s="127">
        <v>25</v>
      </c>
      <c r="E12" s="127">
        <v>20</v>
      </c>
      <c r="F12" s="127">
        <v>27</v>
      </c>
      <c r="G12" s="127">
        <v>14</v>
      </c>
      <c r="H12" s="126">
        <v>23</v>
      </c>
      <c r="I12" s="126">
        <v>0</v>
      </c>
      <c r="J12" s="126">
        <v>26</v>
      </c>
      <c r="K12" s="126">
        <v>25</v>
      </c>
      <c r="L12" s="126">
        <v>26</v>
      </c>
      <c r="M12" s="126">
        <v>8</v>
      </c>
      <c r="N12" s="126">
        <v>18</v>
      </c>
      <c r="O12" s="126">
        <v>17</v>
      </c>
      <c r="P12" s="126">
        <v>24</v>
      </c>
      <c r="Q12" s="126">
        <v>13</v>
      </c>
      <c r="R12" s="126">
        <v>21</v>
      </c>
      <c r="S12" s="126">
        <v>22</v>
      </c>
      <c r="T12" s="126">
        <v>15</v>
      </c>
      <c r="U12" s="126">
        <v>27</v>
      </c>
      <c r="V12" s="126">
        <v>8</v>
      </c>
      <c r="W12" s="126">
        <v>19</v>
      </c>
      <c r="X12" s="126">
        <v>16</v>
      </c>
      <c r="Y12" s="126">
        <v>15</v>
      </c>
      <c r="Z12" s="126">
        <v>11</v>
      </c>
      <c r="AA12" s="126">
        <v>17</v>
      </c>
      <c r="AB12" s="126">
        <v>20</v>
      </c>
      <c r="AC12" s="126">
        <v>19</v>
      </c>
      <c r="AD12" s="126">
        <v>23</v>
      </c>
      <c r="AE12" s="126">
        <v>22</v>
      </c>
      <c r="AF12" s="126">
        <v>5</v>
      </c>
      <c r="AG12" s="126">
        <v>16</v>
      </c>
      <c r="AH12" s="126">
        <v>14</v>
      </c>
      <c r="AI12" s="126">
        <v>17</v>
      </c>
      <c r="AJ12" s="126">
        <v>25</v>
      </c>
      <c r="AK12" s="126">
        <v>13</v>
      </c>
      <c r="AL12" s="126">
        <v>17</v>
      </c>
      <c r="AM12" s="126">
        <v>5</v>
      </c>
      <c r="AN12" s="126">
        <v>3</v>
      </c>
      <c r="AO12" s="126">
        <v>17</v>
      </c>
      <c r="AP12" s="126">
        <v>2</v>
      </c>
      <c r="AQ12" s="126">
        <v>0</v>
      </c>
      <c r="AR12" s="126">
        <v>7</v>
      </c>
      <c r="AS12" s="126">
        <v>8</v>
      </c>
      <c r="AT12" s="126">
        <v>8</v>
      </c>
      <c r="AU12" s="126">
        <v>11</v>
      </c>
      <c r="AV12" s="146">
        <f>SUM(D12:AU12)</f>
        <v>689</v>
      </c>
      <c r="AW12" s="246">
        <f>AV12+AV13+AV14</f>
        <v>1153</v>
      </c>
      <c r="AX12" s="129">
        <f>AV12/AW12</f>
        <v>0.5975715524718127</v>
      </c>
      <c r="AY12" s="250">
        <f>C12*AX12+C13*AX13+C14*AX14</f>
        <v>82.61491760624459</v>
      </c>
    </row>
    <row r="13" spans="1:51" s="71" customFormat="1" ht="29.25" customHeight="1">
      <c r="A13" s="245"/>
      <c r="B13" s="123" t="s">
        <v>17</v>
      </c>
      <c r="C13" s="124">
        <v>80</v>
      </c>
      <c r="D13" s="124">
        <v>0</v>
      </c>
      <c r="E13" s="124">
        <v>4</v>
      </c>
      <c r="F13" s="124">
        <v>0</v>
      </c>
      <c r="G13" s="124">
        <v>14</v>
      </c>
      <c r="H13" s="123">
        <v>2</v>
      </c>
      <c r="I13" s="123">
        <v>27</v>
      </c>
      <c r="J13" s="123">
        <v>1</v>
      </c>
      <c r="K13" s="123">
        <v>1</v>
      </c>
      <c r="L13" s="123">
        <v>0</v>
      </c>
      <c r="M13" s="123">
        <v>14</v>
      </c>
      <c r="N13" s="123">
        <v>8</v>
      </c>
      <c r="O13" s="123">
        <v>5</v>
      </c>
      <c r="P13" s="123">
        <v>2</v>
      </c>
      <c r="Q13" s="123">
        <v>10</v>
      </c>
      <c r="R13" s="123">
        <v>5</v>
      </c>
      <c r="S13" s="123">
        <v>7</v>
      </c>
      <c r="T13" s="123">
        <v>7</v>
      </c>
      <c r="U13" s="123">
        <v>4</v>
      </c>
      <c r="V13" s="123">
        <v>15</v>
      </c>
      <c r="W13" s="123">
        <v>9</v>
      </c>
      <c r="X13" s="123">
        <v>6</v>
      </c>
      <c r="Y13" s="123">
        <v>4</v>
      </c>
      <c r="Z13" s="123">
        <v>15</v>
      </c>
      <c r="AA13" s="123">
        <v>6</v>
      </c>
      <c r="AB13" s="123">
        <v>4</v>
      </c>
      <c r="AC13" s="123">
        <v>7</v>
      </c>
      <c r="AD13" s="123">
        <v>2</v>
      </c>
      <c r="AE13" s="123">
        <v>2</v>
      </c>
      <c r="AF13" s="123">
        <v>19</v>
      </c>
      <c r="AG13" s="123">
        <v>11</v>
      </c>
      <c r="AH13" s="123">
        <v>8</v>
      </c>
      <c r="AI13" s="123">
        <v>9</v>
      </c>
      <c r="AJ13" s="123">
        <v>3</v>
      </c>
      <c r="AK13" s="123">
        <v>15</v>
      </c>
      <c r="AL13" s="123">
        <v>9</v>
      </c>
      <c r="AM13" s="123">
        <v>21</v>
      </c>
      <c r="AN13" s="123">
        <v>9</v>
      </c>
      <c r="AO13" s="123">
        <v>8</v>
      </c>
      <c r="AP13" s="123">
        <v>24</v>
      </c>
      <c r="AQ13" s="123">
        <v>22</v>
      </c>
      <c r="AR13" s="123">
        <v>19</v>
      </c>
      <c r="AS13" s="123">
        <v>20</v>
      </c>
      <c r="AT13" s="123">
        <v>0</v>
      </c>
      <c r="AU13" s="123">
        <v>0</v>
      </c>
      <c r="AV13" s="125">
        <f t="shared" si="0"/>
        <v>378</v>
      </c>
      <c r="AW13" s="247"/>
      <c r="AX13" s="130">
        <f>AV13/AW12</f>
        <v>0.32784041630529054</v>
      </c>
      <c r="AY13" s="250"/>
    </row>
    <row r="14" spans="1:51" ht="29.25" customHeight="1">
      <c r="A14" s="245"/>
      <c r="B14" s="123" t="s">
        <v>18</v>
      </c>
      <c r="C14" s="124">
        <v>75</v>
      </c>
      <c r="D14" s="124">
        <v>1</v>
      </c>
      <c r="E14" s="124">
        <v>1</v>
      </c>
      <c r="F14" s="124">
        <v>0</v>
      </c>
      <c r="G14" s="124">
        <v>0</v>
      </c>
      <c r="H14" s="123">
        <v>1</v>
      </c>
      <c r="I14" s="123">
        <v>0</v>
      </c>
      <c r="J14" s="123">
        <v>0</v>
      </c>
      <c r="K14" s="123">
        <v>0</v>
      </c>
      <c r="L14" s="123">
        <v>0</v>
      </c>
      <c r="M14" s="123">
        <v>2</v>
      </c>
      <c r="N14" s="123">
        <v>0</v>
      </c>
      <c r="O14" s="123">
        <v>3</v>
      </c>
      <c r="P14" s="123">
        <v>1</v>
      </c>
      <c r="Q14" s="123">
        <v>3</v>
      </c>
      <c r="R14" s="123">
        <v>0</v>
      </c>
      <c r="S14" s="123">
        <v>0</v>
      </c>
      <c r="T14" s="123">
        <v>8</v>
      </c>
      <c r="U14" s="123">
        <v>0</v>
      </c>
      <c r="V14" s="123">
        <v>6</v>
      </c>
      <c r="W14" s="123">
        <v>0</v>
      </c>
      <c r="X14" s="123">
        <v>7</v>
      </c>
      <c r="Y14" s="123">
        <v>8</v>
      </c>
      <c r="Z14" s="123">
        <v>1</v>
      </c>
      <c r="AA14" s="123">
        <v>2</v>
      </c>
      <c r="AB14" s="123">
        <v>0</v>
      </c>
      <c r="AC14" s="123">
        <v>1</v>
      </c>
      <c r="AD14" s="123">
        <v>0</v>
      </c>
      <c r="AE14" s="123">
        <v>1</v>
      </c>
      <c r="AF14" s="123">
        <v>3</v>
      </c>
      <c r="AG14" s="123">
        <v>2</v>
      </c>
      <c r="AH14" s="123">
        <v>7</v>
      </c>
      <c r="AI14" s="123">
        <v>1</v>
      </c>
      <c r="AJ14" s="123">
        <v>1</v>
      </c>
      <c r="AK14" s="123">
        <v>1</v>
      </c>
      <c r="AL14" s="123">
        <v>2</v>
      </c>
      <c r="AM14" s="123">
        <v>2</v>
      </c>
      <c r="AN14" s="123">
        <v>14</v>
      </c>
      <c r="AO14" s="123">
        <v>1</v>
      </c>
      <c r="AP14" s="123">
        <v>0</v>
      </c>
      <c r="AQ14" s="123">
        <v>5</v>
      </c>
      <c r="AR14" s="123">
        <v>1</v>
      </c>
      <c r="AS14" s="123">
        <v>0</v>
      </c>
      <c r="AT14" s="123">
        <v>0</v>
      </c>
      <c r="AU14" s="123">
        <v>0</v>
      </c>
      <c r="AV14" s="125">
        <f>SUM(D14:AU14)</f>
        <v>86</v>
      </c>
      <c r="AW14" s="247"/>
      <c r="AX14" s="130">
        <f>AV14/AW12</f>
        <v>0.0745880312228968</v>
      </c>
      <c r="AY14" s="250"/>
    </row>
    <row r="15" spans="1:51" ht="29.25" customHeight="1">
      <c r="A15" s="244" t="s">
        <v>22</v>
      </c>
      <c r="B15" s="123" t="s">
        <v>16</v>
      </c>
      <c r="C15" s="124">
        <v>85</v>
      </c>
      <c r="D15" s="124">
        <v>16</v>
      </c>
      <c r="E15" s="124">
        <v>17</v>
      </c>
      <c r="F15" s="124">
        <v>27</v>
      </c>
      <c r="G15" s="124">
        <v>21</v>
      </c>
      <c r="H15" s="123">
        <v>15</v>
      </c>
      <c r="I15" s="123">
        <v>27</v>
      </c>
      <c r="J15" s="123">
        <v>27</v>
      </c>
      <c r="K15" s="123">
        <v>20</v>
      </c>
      <c r="L15" s="123">
        <v>16</v>
      </c>
      <c r="M15" s="123">
        <v>14</v>
      </c>
      <c r="N15" s="123">
        <v>19</v>
      </c>
      <c r="O15" s="123">
        <v>12</v>
      </c>
      <c r="P15" s="123">
        <v>17</v>
      </c>
      <c r="Q15" s="123">
        <v>14</v>
      </c>
      <c r="R15" s="123">
        <v>15</v>
      </c>
      <c r="S15" s="123">
        <v>8</v>
      </c>
      <c r="T15" s="123">
        <v>15</v>
      </c>
      <c r="U15" s="123">
        <v>4</v>
      </c>
      <c r="V15" s="123">
        <v>3</v>
      </c>
      <c r="W15" s="123">
        <v>9</v>
      </c>
      <c r="X15" s="123">
        <v>2</v>
      </c>
      <c r="Y15" s="123">
        <v>4</v>
      </c>
      <c r="Z15" s="123">
        <v>1</v>
      </c>
      <c r="AA15" s="123">
        <v>5</v>
      </c>
      <c r="AB15" s="123">
        <v>1</v>
      </c>
      <c r="AC15" s="123">
        <v>20</v>
      </c>
      <c r="AD15" s="123">
        <v>7</v>
      </c>
      <c r="AE15" s="123">
        <v>17</v>
      </c>
      <c r="AF15" s="123">
        <v>17</v>
      </c>
      <c r="AG15" s="123">
        <v>9</v>
      </c>
      <c r="AH15" s="123">
        <v>5</v>
      </c>
      <c r="AI15" s="123">
        <v>0</v>
      </c>
      <c r="AJ15" s="123">
        <v>18</v>
      </c>
      <c r="AK15" s="123">
        <v>17</v>
      </c>
      <c r="AL15" s="123">
        <v>1</v>
      </c>
      <c r="AM15" s="123">
        <v>6</v>
      </c>
      <c r="AN15" s="123">
        <v>0</v>
      </c>
      <c r="AO15" s="123">
        <v>9</v>
      </c>
      <c r="AP15" s="123">
        <v>2</v>
      </c>
      <c r="AQ15" s="123">
        <v>0</v>
      </c>
      <c r="AR15" s="123">
        <v>0</v>
      </c>
      <c r="AS15" s="123">
        <v>8</v>
      </c>
      <c r="AT15" s="123">
        <v>8</v>
      </c>
      <c r="AU15" s="123">
        <v>11</v>
      </c>
      <c r="AV15" s="125">
        <f t="shared" si="0"/>
        <v>484</v>
      </c>
      <c r="AW15" s="246">
        <f>AV15+AV16+AV17</f>
        <v>1149</v>
      </c>
      <c r="AX15" s="130">
        <f>AV15/AW15</f>
        <v>0.4212358572671889</v>
      </c>
      <c r="AY15" s="250">
        <f>C15*AX15+C16*AX16+C17*AX17</f>
        <v>81.55352480417756</v>
      </c>
    </row>
    <row r="16" spans="1:51" s="71" customFormat="1" ht="29.25" customHeight="1">
      <c r="A16" s="245"/>
      <c r="B16" s="126" t="s">
        <v>17</v>
      </c>
      <c r="C16" s="127">
        <v>80</v>
      </c>
      <c r="D16" s="127">
        <v>9</v>
      </c>
      <c r="E16" s="127">
        <v>8</v>
      </c>
      <c r="F16" s="127">
        <v>0</v>
      </c>
      <c r="G16" s="127">
        <v>7</v>
      </c>
      <c r="H16" s="126">
        <v>9</v>
      </c>
      <c r="I16" s="126">
        <v>0</v>
      </c>
      <c r="J16" s="126">
        <v>0</v>
      </c>
      <c r="K16" s="126">
        <v>3</v>
      </c>
      <c r="L16" s="126">
        <v>10</v>
      </c>
      <c r="M16" s="126">
        <v>10</v>
      </c>
      <c r="N16" s="126">
        <v>7</v>
      </c>
      <c r="O16" s="126">
        <v>9</v>
      </c>
      <c r="P16" s="126">
        <v>9</v>
      </c>
      <c r="Q16" s="126">
        <v>7</v>
      </c>
      <c r="R16" s="126">
        <v>11</v>
      </c>
      <c r="S16" s="126">
        <v>21</v>
      </c>
      <c r="T16" s="126">
        <v>12</v>
      </c>
      <c r="U16" s="126">
        <v>27</v>
      </c>
      <c r="V16" s="126">
        <v>16</v>
      </c>
      <c r="W16" s="126">
        <v>18</v>
      </c>
      <c r="X16" s="126">
        <v>23</v>
      </c>
      <c r="Y16" s="126">
        <v>15</v>
      </c>
      <c r="Z16" s="126">
        <v>26</v>
      </c>
      <c r="AA16" s="126">
        <v>8</v>
      </c>
      <c r="AB16" s="126">
        <v>23</v>
      </c>
      <c r="AC16" s="126">
        <v>7</v>
      </c>
      <c r="AD16" s="126">
        <v>18</v>
      </c>
      <c r="AE16" s="126">
        <v>3</v>
      </c>
      <c r="AF16" s="126">
        <v>8</v>
      </c>
      <c r="AG16" s="126">
        <v>14</v>
      </c>
      <c r="AH16" s="126">
        <v>20</v>
      </c>
      <c r="AI16" s="126">
        <v>24</v>
      </c>
      <c r="AJ16" s="126">
        <v>6</v>
      </c>
      <c r="AK16" s="126">
        <v>12</v>
      </c>
      <c r="AL16" s="126">
        <v>15</v>
      </c>
      <c r="AM16" s="126">
        <v>17</v>
      </c>
      <c r="AN16" s="126">
        <v>7</v>
      </c>
      <c r="AO16" s="126">
        <v>17</v>
      </c>
      <c r="AP16" s="126">
        <v>24</v>
      </c>
      <c r="AQ16" s="126">
        <v>11</v>
      </c>
      <c r="AR16" s="126">
        <v>27</v>
      </c>
      <c r="AS16" s="126">
        <v>20</v>
      </c>
      <c r="AT16" s="126">
        <v>0</v>
      </c>
      <c r="AU16" s="126">
        <v>0</v>
      </c>
      <c r="AV16" s="146">
        <f t="shared" si="0"/>
        <v>538</v>
      </c>
      <c r="AW16" s="247"/>
      <c r="AX16" s="129">
        <f>AV16/AW15</f>
        <v>0.46823324630113144</v>
      </c>
      <c r="AY16" s="250"/>
    </row>
    <row r="17" spans="1:51" ht="29.25" customHeight="1" thickBot="1">
      <c r="A17" s="248"/>
      <c r="B17" s="139" t="s">
        <v>18</v>
      </c>
      <c r="C17" s="140">
        <v>75</v>
      </c>
      <c r="D17" s="140">
        <v>1</v>
      </c>
      <c r="E17" s="140">
        <v>0</v>
      </c>
      <c r="F17" s="140">
        <v>0</v>
      </c>
      <c r="G17" s="140">
        <v>0</v>
      </c>
      <c r="H17" s="139">
        <v>2</v>
      </c>
      <c r="I17" s="139">
        <v>0</v>
      </c>
      <c r="J17" s="139">
        <v>0</v>
      </c>
      <c r="K17" s="139">
        <v>3</v>
      </c>
      <c r="L17" s="139">
        <v>0</v>
      </c>
      <c r="M17" s="139">
        <v>0</v>
      </c>
      <c r="N17" s="139">
        <v>0</v>
      </c>
      <c r="O17" s="139">
        <v>4</v>
      </c>
      <c r="P17" s="139">
        <v>1</v>
      </c>
      <c r="Q17" s="139">
        <v>5</v>
      </c>
      <c r="R17" s="139">
        <v>0</v>
      </c>
      <c r="S17" s="139">
        <v>0</v>
      </c>
      <c r="T17" s="139">
        <v>3</v>
      </c>
      <c r="U17" s="139">
        <v>0</v>
      </c>
      <c r="V17" s="139">
        <v>6</v>
      </c>
      <c r="W17" s="139">
        <v>1</v>
      </c>
      <c r="X17" s="139">
        <v>4</v>
      </c>
      <c r="Y17" s="139">
        <v>8</v>
      </c>
      <c r="Z17" s="139">
        <v>0</v>
      </c>
      <c r="AA17" s="139">
        <v>12</v>
      </c>
      <c r="AB17" s="139">
        <v>0</v>
      </c>
      <c r="AC17" s="139">
        <v>0</v>
      </c>
      <c r="AD17" s="139">
        <v>0</v>
      </c>
      <c r="AE17" s="139">
        <v>5</v>
      </c>
      <c r="AF17" s="139">
        <v>2</v>
      </c>
      <c r="AG17" s="139">
        <v>6</v>
      </c>
      <c r="AH17" s="139">
        <v>4</v>
      </c>
      <c r="AI17" s="139">
        <v>3</v>
      </c>
      <c r="AJ17" s="139">
        <v>5</v>
      </c>
      <c r="AK17" s="139">
        <v>0</v>
      </c>
      <c r="AL17" s="139">
        <v>12</v>
      </c>
      <c r="AM17" s="139">
        <v>5</v>
      </c>
      <c r="AN17" s="139">
        <v>19</v>
      </c>
      <c r="AO17" s="139">
        <v>0</v>
      </c>
      <c r="AP17" s="139">
        <v>0</v>
      </c>
      <c r="AQ17" s="139">
        <v>16</v>
      </c>
      <c r="AR17" s="139">
        <v>0</v>
      </c>
      <c r="AS17" s="139">
        <v>0</v>
      </c>
      <c r="AT17" s="139">
        <v>0</v>
      </c>
      <c r="AU17" s="139">
        <v>0</v>
      </c>
      <c r="AV17" s="141">
        <f>SUM(D17:AU17)</f>
        <v>127</v>
      </c>
      <c r="AW17" s="249"/>
      <c r="AX17" s="142">
        <f>AV17/AW15</f>
        <v>0.11053089643167972</v>
      </c>
      <c r="AY17" s="251"/>
    </row>
    <row r="18" spans="1:51" ht="29.25" customHeight="1">
      <c r="A18" s="29"/>
      <c r="E18" s="45"/>
      <c r="G18" s="196"/>
      <c r="H18" s="196"/>
      <c r="I18" s="196"/>
      <c r="J18" s="196"/>
      <c r="U18" s="196"/>
      <c r="V18" s="196"/>
      <c r="W18" s="196"/>
      <c r="X18" s="196"/>
      <c r="Y18" s="196"/>
      <c r="AA18" s="29"/>
      <c r="AE18" s="96" t="s">
        <v>91</v>
      </c>
      <c r="AI18" s="96"/>
      <c r="AJ18" s="96"/>
      <c r="AK18" s="96"/>
      <c r="AL18" s="96"/>
      <c r="AM18" s="96"/>
      <c r="AN18" s="131" t="s">
        <v>145</v>
      </c>
      <c r="AO18" s="96"/>
      <c r="AQ18" s="96"/>
      <c r="AR18" s="96"/>
      <c r="AS18" s="131" t="s">
        <v>146</v>
      </c>
      <c r="AV18" s="131"/>
      <c r="AX18" s="239" t="s">
        <v>144</v>
      </c>
      <c r="AY18" s="241">
        <f>AVERAGE(AY3:AY17)</f>
        <v>82.15983303849339</v>
      </c>
    </row>
    <row r="19" spans="5:51" ht="29.25" customHeight="1">
      <c r="E19" s="45"/>
      <c r="AX19" s="239"/>
      <c r="AY19" s="242"/>
    </row>
    <row r="20" spans="5:51" ht="29.25" customHeight="1" thickBot="1">
      <c r="E20" s="45"/>
      <c r="AF20" s="238" t="s">
        <v>154</v>
      </c>
      <c r="AG20" s="238"/>
      <c r="AH20" s="238"/>
      <c r="AI20" s="238"/>
      <c r="AJ20" s="238"/>
      <c r="AK20" s="238"/>
      <c r="AL20" s="238"/>
      <c r="AM20" s="238"/>
      <c r="AN20" s="238"/>
      <c r="AO20" s="238"/>
      <c r="AP20" s="238"/>
      <c r="AQ20" s="238"/>
      <c r="AR20" s="238"/>
      <c r="AS20" s="238"/>
      <c r="AT20" s="238"/>
      <c r="AU20" s="238"/>
      <c r="AV20" s="238"/>
      <c r="AX20" s="240"/>
      <c r="AY20" s="243"/>
    </row>
    <row r="21" spans="32:48" ht="29.25" customHeight="1" thickTop="1">
      <c r="AF21" s="238"/>
      <c r="AG21" s="238"/>
      <c r="AH21" s="238"/>
      <c r="AI21" s="238"/>
      <c r="AJ21" s="238"/>
      <c r="AK21" s="238"/>
      <c r="AL21" s="238"/>
      <c r="AM21" s="238"/>
      <c r="AN21" s="238"/>
      <c r="AO21" s="238"/>
      <c r="AP21" s="238"/>
      <c r="AQ21" s="238"/>
      <c r="AR21" s="238"/>
      <c r="AS21" s="238"/>
      <c r="AT21" s="238"/>
      <c r="AU21" s="238"/>
      <c r="AV21" s="238"/>
    </row>
    <row r="22" spans="32:48" ht="29.25" customHeight="1">
      <c r="AF22" s="238"/>
      <c r="AG22" s="238"/>
      <c r="AH22" s="238"/>
      <c r="AI22" s="238"/>
      <c r="AJ22" s="238"/>
      <c r="AK22" s="238"/>
      <c r="AL22" s="238"/>
      <c r="AM22" s="238"/>
      <c r="AN22" s="238"/>
      <c r="AO22" s="238"/>
      <c r="AP22" s="238"/>
      <c r="AQ22" s="238"/>
      <c r="AR22" s="238"/>
      <c r="AS22" s="238"/>
      <c r="AT22" s="238"/>
      <c r="AU22" s="238"/>
      <c r="AV22" s="238"/>
    </row>
    <row r="23" spans="32:48" ht="29.25" customHeight="1">
      <c r="AF23" s="238"/>
      <c r="AG23" s="238"/>
      <c r="AH23" s="238"/>
      <c r="AI23" s="238"/>
      <c r="AJ23" s="238"/>
      <c r="AK23" s="238"/>
      <c r="AL23" s="238"/>
      <c r="AM23" s="238"/>
      <c r="AN23" s="238"/>
      <c r="AO23" s="238"/>
      <c r="AP23" s="238"/>
      <c r="AQ23" s="238"/>
      <c r="AR23" s="238"/>
      <c r="AS23" s="238"/>
      <c r="AT23" s="238"/>
      <c r="AU23" s="238"/>
      <c r="AV23" s="238"/>
    </row>
    <row r="24" spans="32:48" ht="29.25" customHeight="1">
      <c r="AF24" s="238"/>
      <c r="AG24" s="238"/>
      <c r="AH24" s="238"/>
      <c r="AI24" s="238"/>
      <c r="AJ24" s="238"/>
      <c r="AK24" s="238"/>
      <c r="AL24" s="238"/>
      <c r="AM24" s="238"/>
      <c r="AN24" s="238"/>
      <c r="AO24" s="238"/>
      <c r="AP24" s="238"/>
      <c r="AQ24" s="238"/>
      <c r="AR24" s="238"/>
      <c r="AS24" s="238"/>
      <c r="AT24" s="238"/>
      <c r="AU24" s="238"/>
      <c r="AV24" s="238"/>
    </row>
    <row r="25" spans="32:48" ht="29.25" customHeight="1">
      <c r="AF25" s="238"/>
      <c r="AG25" s="238"/>
      <c r="AH25" s="238"/>
      <c r="AI25" s="238"/>
      <c r="AJ25" s="238"/>
      <c r="AK25" s="238"/>
      <c r="AL25" s="238"/>
      <c r="AM25" s="238"/>
      <c r="AN25" s="238"/>
      <c r="AO25" s="238"/>
      <c r="AP25" s="238"/>
      <c r="AQ25" s="238"/>
      <c r="AR25" s="238"/>
      <c r="AS25" s="238"/>
      <c r="AT25" s="238"/>
      <c r="AU25" s="238"/>
      <c r="AV25" s="238"/>
    </row>
    <row r="26" spans="32:48" ht="29.25" customHeight="1">
      <c r="AF26" s="238"/>
      <c r="AG26" s="238"/>
      <c r="AH26" s="238"/>
      <c r="AI26" s="238"/>
      <c r="AJ26" s="238"/>
      <c r="AK26" s="238"/>
      <c r="AL26" s="238"/>
      <c r="AM26" s="238"/>
      <c r="AN26" s="238"/>
      <c r="AO26" s="238"/>
      <c r="AP26" s="238"/>
      <c r="AQ26" s="238"/>
      <c r="AR26" s="238"/>
      <c r="AS26" s="238"/>
      <c r="AT26" s="238"/>
      <c r="AU26" s="238"/>
      <c r="AV26" s="238"/>
    </row>
  </sheetData>
  <sheetProtection/>
  <mergeCells count="21">
    <mergeCell ref="A15:A17"/>
    <mergeCell ref="AW15:AW17"/>
    <mergeCell ref="AY15:AY17"/>
    <mergeCell ref="AY3:AY5"/>
    <mergeCell ref="AY6:AY8"/>
    <mergeCell ref="AY9:AY11"/>
    <mergeCell ref="AY12:AY14"/>
    <mergeCell ref="AY18:AY20"/>
    <mergeCell ref="A1:AX1"/>
    <mergeCell ref="A3:A5"/>
    <mergeCell ref="AW3:AW5"/>
    <mergeCell ref="A6:A8"/>
    <mergeCell ref="AW6:AW8"/>
    <mergeCell ref="A9:A11"/>
    <mergeCell ref="AW9:AW11"/>
    <mergeCell ref="A12:A14"/>
    <mergeCell ref="AW12:AW14"/>
    <mergeCell ref="G18:J18"/>
    <mergeCell ref="U18:Y18"/>
    <mergeCell ref="AF20:AV26"/>
    <mergeCell ref="AX18:AX20"/>
  </mergeCells>
  <printOptions/>
  <pageMargins left="0.5905511811023623" right="0.5905511811023623" top="0.5905511811023623" bottom="0.5905511811023623" header="0.5118110236220472" footer="0.5118110236220472"/>
  <pageSetup horizontalDpi="600" verticalDpi="600" orientation="landscape" paperSize="8" r:id="rId2"/>
  <drawing r:id="rId1"/>
</worksheet>
</file>

<file path=xl/worksheets/sheet2.xml><?xml version="1.0" encoding="utf-8"?>
<worksheet xmlns="http://schemas.openxmlformats.org/spreadsheetml/2006/main" xmlns:r="http://schemas.openxmlformats.org/officeDocument/2006/relationships">
  <dimension ref="A1:F19"/>
  <sheetViews>
    <sheetView zoomScalePageLayoutView="0" workbookViewId="0" topLeftCell="A1">
      <selection activeCell="F4" sqref="F4:F6"/>
    </sheetView>
  </sheetViews>
  <sheetFormatPr defaultColWidth="9.00390625" defaultRowHeight="28.5" customHeight="1"/>
  <cols>
    <col min="1" max="1" width="25.25390625" style="1" customWidth="1"/>
    <col min="2" max="3" width="9.00390625" style="1" customWidth="1"/>
    <col min="4" max="4" width="11.75390625" style="1" customWidth="1"/>
    <col min="5" max="5" width="10.375" style="1" customWidth="1"/>
    <col min="6" max="6" width="14.75390625" style="1" customWidth="1"/>
    <col min="7" max="16384" width="9.00390625" style="1" customWidth="1"/>
  </cols>
  <sheetData>
    <row r="1" spans="1:6" ht="28.5" customHeight="1">
      <c r="A1" s="159" t="s">
        <v>36</v>
      </c>
      <c r="B1" s="159"/>
      <c r="C1" s="159"/>
      <c r="D1" s="159"/>
      <c r="E1" s="159"/>
      <c r="F1" s="159"/>
    </row>
    <row r="2" spans="1:6" ht="28.5" customHeight="1" thickBot="1">
      <c r="A2" s="7"/>
      <c r="B2" s="7"/>
      <c r="C2" s="7"/>
      <c r="D2" s="7"/>
      <c r="E2" s="8" t="s">
        <v>13</v>
      </c>
      <c r="F2" s="24"/>
    </row>
    <row r="3" spans="1:6" ht="45" customHeight="1" thickBot="1">
      <c r="A3" s="160" t="s">
        <v>0</v>
      </c>
      <c r="B3" s="161"/>
      <c r="C3" s="25" t="s">
        <v>23</v>
      </c>
      <c r="D3" s="26" t="s">
        <v>1</v>
      </c>
      <c r="E3" s="27" t="s">
        <v>2</v>
      </c>
      <c r="F3" s="28" t="s">
        <v>3</v>
      </c>
    </row>
    <row r="4" spans="1:6" ht="28.5" customHeight="1" thickBot="1">
      <c r="A4" s="162" t="s">
        <v>4</v>
      </c>
      <c r="B4" s="2" t="s">
        <v>5</v>
      </c>
      <c r="C4" s="9">
        <v>10</v>
      </c>
      <c r="D4" s="2">
        <f aca="true" t="shared" si="0" ref="D4:D19">SUM(C4:C4)</f>
        <v>10</v>
      </c>
      <c r="E4" s="10">
        <f>D4/D19</f>
        <v>0.4</v>
      </c>
      <c r="F4" s="165">
        <f>(90*D4+80*D5+70*D6)/(D19)</f>
        <v>83.2</v>
      </c>
    </row>
    <row r="5" spans="1:6" ht="28.5" customHeight="1" thickBot="1" thickTop="1">
      <c r="A5" s="163"/>
      <c r="B5" s="3" t="s">
        <v>6</v>
      </c>
      <c r="C5" s="11">
        <v>13</v>
      </c>
      <c r="D5" s="3">
        <f t="shared" si="0"/>
        <v>13</v>
      </c>
      <c r="E5" s="10">
        <f>D5/D19</f>
        <v>0.52</v>
      </c>
      <c r="F5" s="166"/>
    </row>
    <row r="6" spans="1:6" ht="28.5" customHeight="1" thickBot="1" thickTop="1">
      <c r="A6" s="164"/>
      <c r="B6" s="4" t="s">
        <v>7</v>
      </c>
      <c r="C6" s="12">
        <v>2</v>
      </c>
      <c r="D6" s="6">
        <f t="shared" si="0"/>
        <v>2</v>
      </c>
      <c r="E6" s="13">
        <f>D6/D19</f>
        <v>0.08</v>
      </c>
      <c r="F6" s="166"/>
    </row>
    <row r="7" spans="1:6" ht="28.5" customHeight="1" thickBot="1" thickTop="1">
      <c r="A7" s="167" t="s">
        <v>8</v>
      </c>
      <c r="B7" s="5" t="s">
        <v>5</v>
      </c>
      <c r="C7" s="14">
        <v>17</v>
      </c>
      <c r="D7" s="2">
        <f t="shared" si="0"/>
        <v>17</v>
      </c>
      <c r="E7" s="15">
        <f>D7/D19</f>
        <v>0.68</v>
      </c>
      <c r="F7" s="166">
        <f>(90*D7+80*D8+70*D9)/(D19)</f>
        <v>86.8</v>
      </c>
    </row>
    <row r="8" spans="1:6" ht="28.5" customHeight="1" thickBot="1" thickTop="1">
      <c r="A8" s="163"/>
      <c r="B8" s="3" t="s">
        <v>6</v>
      </c>
      <c r="C8" s="11">
        <v>8</v>
      </c>
      <c r="D8" s="3">
        <f t="shared" si="0"/>
        <v>8</v>
      </c>
      <c r="E8" s="16">
        <f>D8/D19</f>
        <v>0.32</v>
      </c>
      <c r="F8" s="166"/>
    </row>
    <row r="9" spans="1:6" ht="28.5" customHeight="1" thickBot="1" thickTop="1">
      <c r="A9" s="168"/>
      <c r="B9" s="6" t="s">
        <v>7</v>
      </c>
      <c r="C9" s="17">
        <v>0</v>
      </c>
      <c r="D9" s="6">
        <f t="shared" si="0"/>
        <v>0</v>
      </c>
      <c r="E9" s="18">
        <f>D9/D19</f>
        <v>0</v>
      </c>
      <c r="F9" s="166"/>
    </row>
    <row r="10" spans="1:6" ht="28.5" customHeight="1" thickBot="1" thickTop="1">
      <c r="A10" s="162" t="s">
        <v>9</v>
      </c>
      <c r="B10" s="2" t="s">
        <v>5</v>
      </c>
      <c r="C10" s="9">
        <v>11</v>
      </c>
      <c r="D10" s="2">
        <f t="shared" si="0"/>
        <v>11</v>
      </c>
      <c r="E10" s="10">
        <f>D10/D19</f>
        <v>0.44</v>
      </c>
      <c r="F10" s="166">
        <f>(90*D10+80*D11+70*D12)/(D19)</f>
        <v>84.4</v>
      </c>
    </row>
    <row r="11" spans="1:6" ht="28.5" customHeight="1" thickBot="1" thickTop="1">
      <c r="A11" s="163"/>
      <c r="B11" s="3" t="s">
        <v>6</v>
      </c>
      <c r="C11" s="11">
        <v>14</v>
      </c>
      <c r="D11" s="3">
        <f t="shared" si="0"/>
        <v>14</v>
      </c>
      <c r="E11" s="16">
        <f>D11/D19</f>
        <v>0.56</v>
      </c>
      <c r="F11" s="166"/>
    </row>
    <row r="12" spans="1:6" ht="28.5" customHeight="1" thickBot="1" thickTop="1">
      <c r="A12" s="164"/>
      <c r="B12" s="4" t="s">
        <v>7</v>
      </c>
      <c r="C12" s="12">
        <v>0</v>
      </c>
      <c r="D12" s="6">
        <f t="shared" si="0"/>
        <v>0</v>
      </c>
      <c r="E12" s="13">
        <f>D12/D19</f>
        <v>0</v>
      </c>
      <c r="F12" s="166"/>
    </row>
    <row r="13" spans="1:6" ht="28.5" customHeight="1" thickBot="1" thickTop="1">
      <c r="A13" s="167" t="s">
        <v>10</v>
      </c>
      <c r="B13" s="5" t="s">
        <v>5</v>
      </c>
      <c r="C13" s="14">
        <v>10</v>
      </c>
      <c r="D13" s="2">
        <f t="shared" si="0"/>
        <v>10</v>
      </c>
      <c r="E13" s="15">
        <f>D13/D19</f>
        <v>0.4</v>
      </c>
      <c r="F13" s="166">
        <f>(90*D13+80*D14+70*D15)/(D19)</f>
        <v>83.6</v>
      </c>
    </row>
    <row r="14" spans="1:6" ht="28.5" customHeight="1" thickBot="1" thickTop="1">
      <c r="A14" s="163"/>
      <c r="B14" s="3" t="s">
        <v>6</v>
      </c>
      <c r="C14" s="11">
        <v>14</v>
      </c>
      <c r="D14" s="3">
        <f t="shared" si="0"/>
        <v>14</v>
      </c>
      <c r="E14" s="16">
        <f>D14/D19</f>
        <v>0.56</v>
      </c>
      <c r="F14" s="166"/>
    </row>
    <row r="15" spans="1:6" ht="28.5" customHeight="1" thickBot="1" thickTop="1">
      <c r="A15" s="168"/>
      <c r="B15" s="6" t="s">
        <v>7</v>
      </c>
      <c r="C15" s="17">
        <v>1</v>
      </c>
      <c r="D15" s="6">
        <f t="shared" si="0"/>
        <v>1</v>
      </c>
      <c r="E15" s="18">
        <f>D15/D19</f>
        <v>0.04</v>
      </c>
      <c r="F15" s="166"/>
    </row>
    <row r="16" spans="1:6" ht="28.5" customHeight="1" thickBot="1" thickTop="1">
      <c r="A16" s="162" t="s">
        <v>11</v>
      </c>
      <c r="B16" s="2" t="s">
        <v>5</v>
      </c>
      <c r="C16" s="9">
        <v>12</v>
      </c>
      <c r="D16" s="2">
        <f t="shared" si="0"/>
        <v>12</v>
      </c>
      <c r="E16" s="10">
        <f>D16/D19</f>
        <v>0.48</v>
      </c>
      <c r="F16" s="166">
        <f>(90*D16+80*D17+70*D18)/(D19)</f>
        <v>84.8</v>
      </c>
    </row>
    <row r="17" spans="1:6" ht="28.5" customHeight="1" thickBot="1" thickTop="1">
      <c r="A17" s="163"/>
      <c r="B17" s="3" t="s">
        <v>6</v>
      </c>
      <c r="C17" s="11">
        <v>13</v>
      </c>
      <c r="D17" s="3">
        <f t="shared" si="0"/>
        <v>13</v>
      </c>
      <c r="E17" s="16">
        <f>D17/D19</f>
        <v>0.52</v>
      </c>
      <c r="F17" s="166"/>
    </row>
    <row r="18" spans="1:6" ht="28.5" customHeight="1" thickBot="1" thickTop="1">
      <c r="A18" s="164"/>
      <c r="B18" s="4" t="s">
        <v>7</v>
      </c>
      <c r="C18" s="12">
        <v>0</v>
      </c>
      <c r="D18" s="19">
        <f t="shared" si="0"/>
        <v>0</v>
      </c>
      <c r="E18" s="13">
        <f>D18/D19</f>
        <v>0</v>
      </c>
      <c r="F18" s="166"/>
    </row>
    <row r="19" spans="1:6" ht="42" customHeight="1" thickBot="1" thickTop="1">
      <c r="A19" s="169" t="s">
        <v>12</v>
      </c>
      <c r="B19" s="170"/>
      <c r="C19" s="20">
        <v>25</v>
      </c>
      <c r="D19" s="21">
        <f t="shared" si="0"/>
        <v>25</v>
      </c>
      <c r="E19" s="22"/>
      <c r="F19" s="23">
        <v>84.56</v>
      </c>
    </row>
  </sheetData>
  <sheetProtection/>
  <mergeCells count="13">
    <mergeCell ref="A19:B19"/>
    <mergeCell ref="A13:A15"/>
    <mergeCell ref="F13:F15"/>
    <mergeCell ref="A16:A18"/>
    <mergeCell ref="F16:F18"/>
    <mergeCell ref="A7:A9"/>
    <mergeCell ref="F7:F9"/>
    <mergeCell ref="A10:A12"/>
    <mergeCell ref="F10:F12"/>
    <mergeCell ref="A1:F1"/>
    <mergeCell ref="A3:B3"/>
    <mergeCell ref="A4:A6"/>
    <mergeCell ref="F4:F6"/>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1">
      <selection activeCell="A21" sqref="A21"/>
    </sheetView>
  </sheetViews>
  <sheetFormatPr defaultColWidth="9.00390625" defaultRowHeight="18.75" customHeight="1"/>
  <cols>
    <col min="1" max="1" width="40.75390625" style="29" customWidth="1"/>
    <col min="2" max="4" width="10.375" style="29" customWidth="1"/>
    <col min="5" max="5" width="16.50390625" style="29" customWidth="1"/>
    <col min="6" max="16384" width="9.00390625" style="29" customWidth="1"/>
  </cols>
  <sheetData>
    <row r="1" spans="1:5" ht="38.25" customHeight="1" thickBot="1">
      <c r="A1" s="174" t="s">
        <v>45</v>
      </c>
      <c r="B1" s="174"/>
      <c r="C1" s="174"/>
      <c r="D1" s="174"/>
      <c r="E1" s="37" t="s">
        <v>24</v>
      </c>
    </row>
    <row r="2" spans="1:5" ht="33.75" customHeight="1" thickBot="1">
      <c r="A2" s="36" t="s">
        <v>25</v>
      </c>
      <c r="B2" s="38" t="s">
        <v>26</v>
      </c>
      <c r="C2" s="39" t="s">
        <v>14</v>
      </c>
      <c r="D2" s="40" t="s">
        <v>27</v>
      </c>
      <c r="E2" s="41" t="s">
        <v>28</v>
      </c>
    </row>
    <row r="3" spans="1:5" ht="33.75" customHeight="1">
      <c r="A3" s="175" t="s">
        <v>15</v>
      </c>
      <c r="B3" s="42" t="s">
        <v>16</v>
      </c>
      <c r="C3" s="30">
        <v>85</v>
      </c>
      <c r="D3" s="33"/>
      <c r="E3" s="171"/>
    </row>
    <row r="4" spans="1:5" ht="33.75" customHeight="1">
      <c r="A4" s="176"/>
      <c r="B4" s="43" t="s">
        <v>17</v>
      </c>
      <c r="C4" s="31">
        <v>80</v>
      </c>
      <c r="D4" s="34"/>
      <c r="E4" s="172"/>
    </row>
    <row r="5" spans="1:5" ht="33.75" customHeight="1" thickBot="1">
      <c r="A5" s="177"/>
      <c r="B5" s="44" t="s">
        <v>18</v>
      </c>
      <c r="C5" s="32">
        <v>75</v>
      </c>
      <c r="D5" s="35"/>
      <c r="E5" s="173"/>
    </row>
    <row r="6" spans="1:5" ht="33.75" customHeight="1">
      <c r="A6" s="178" t="s">
        <v>19</v>
      </c>
      <c r="B6" s="42" t="s">
        <v>16</v>
      </c>
      <c r="C6" s="30">
        <v>85</v>
      </c>
      <c r="D6" s="33"/>
      <c r="E6" s="171"/>
    </row>
    <row r="7" spans="1:5" ht="33.75" customHeight="1">
      <c r="A7" s="179"/>
      <c r="B7" s="43" t="s">
        <v>17</v>
      </c>
      <c r="C7" s="31">
        <v>80</v>
      </c>
      <c r="D7" s="34"/>
      <c r="E7" s="172"/>
    </row>
    <row r="8" spans="1:5" ht="33.75" customHeight="1" thickBot="1">
      <c r="A8" s="180"/>
      <c r="B8" s="44" t="s">
        <v>18</v>
      </c>
      <c r="C8" s="32">
        <v>75</v>
      </c>
      <c r="D8" s="35"/>
      <c r="E8" s="173"/>
    </row>
    <row r="9" spans="1:5" ht="33.75" customHeight="1">
      <c r="A9" s="178" t="s">
        <v>20</v>
      </c>
      <c r="B9" s="42" t="s">
        <v>16</v>
      </c>
      <c r="C9" s="30">
        <v>85</v>
      </c>
      <c r="D9" s="33"/>
      <c r="E9" s="171"/>
    </row>
    <row r="10" spans="1:5" ht="33.75" customHeight="1">
      <c r="A10" s="179"/>
      <c r="B10" s="43" t="s">
        <v>17</v>
      </c>
      <c r="C10" s="31">
        <v>80</v>
      </c>
      <c r="D10" s="34"/>
      <c r="E10" s="172"/>
    </row>
    <row r="11" spans="1:5" ht="33.75" customHeight="1" thickBot="1">
      <c r="A11" s="180"/>
      <c r="B11" s="44" t="s">
        <v>18</v>
      </c>
      <c r="C11" s="32">
        <v>75</v>
      </c>
      <c r="D11" s="35"/>
      <c r="E11" s="173"/>
    </row>
    <row r="12" spans="1:5" ht="33.75" customHeight="1">
      <c r="A12" s="178" t="s">
        <v>21</v>
      </c>
      <c r="B12" s="42" t="s">
        <v>16</v>
      </c>
      <c r="C12" s="30">
        <v>85</v>
      </c>
      <c r="D12" s="33"/>
      <c r="E12" s="171"/>
    </row>
    <row r="13" spans="1:5" ht="33.75" customHeight="1">
      <c r="A13" s="179"/>
      <c r="B13" s="43" t="s">
        <v>17</v>
      </c>
      <c r="C13" s="31">
        <v>80</v>
      </c>
      <c r="D13" s="34"/>
      <c r="E13" s="172"/>
    </row>
    <row r="14" spans="1:5" ht="33.75" customHeight="1" thickBot="1">
      <c r="A14" s="180"/>
      <c r="B14" s="44" t="s">
        <v>18</v>
      </c>
      <c r="C14" s="32">
        <v>75</v>
      </c>
      <c r="D14" s="35"/>
      <c r="E14" s="173"/>
    </row>
    <row r="15" spans="1:5" ht="33.75" customHeight="1">
      <c r="A15" s="178" t="s">
        <v>22</v>
      </c>
      <c r="B15" s="42" t="s">
        <v>16</v>
      </c>
      <c r="C15" s="30">
        <v>85</v>
      </c>
      <c r="D15" s="33"/>
      <c r="E15" s="171"/>
    </row>
    <row r="16" spans="1:5" ht="33.75" customHeight="1">
      <c r="A16" s="179"/>
      <c r="B16" s="43" t="s">
        <v>17</v>
      </c>
      <c r="C16" s="31">
        <v>80</v>
      </c>
      <c r="D16" s="34"/>
      <c r="E16" s="172"/>
    </row>
    <row r="17" spans="1:5" ht="33.75" customHeight="1" thickBot="1">
      <c r="A17" s="180"/>
      <c r="B17" s="44" t="s">
        <v>18</v>
      </c>
      <c r="C17" s="32">
        <v>75</v>
      </c>
      <c r="D17" s="35"/>
      <c r="E17" s="173"/>
    </row>
    <row r="18" spans="1:5" ht="79.5" customHeight="1">
      <c r="A18" s="181" t="s">
        <v>29</v>
      </c>
      <c r="B18" s="182"/>
      <c r="C18" s="181"/>
      <c r="D18" s="181"/>
      <c r="E18" s="181"/>
    </row>
    <row r="19" spans="1:5" ht="154.5" customHeight="1">
      <c r="A19" s="183" t="s">
        <v>53</v>
      </c>
      <c r="B19" s="184"/>
      <c r="C19" s="184"/>
      <c r="D19" s="184"/>
      <c r="E19" s="184"/>
    </row>
  </sheetData>
  <sheetProtection/>
  <mergeCells count="13">
    <mergeCell ref="E12:E14"/>
    <mergeCell ref="E15:E17"/>
    <mergeCell ref="A18:E18"/>
    <mergeCell ref="A19:E19"/>
    <mergeCell ref="A12:A14"/>
    <mergeCell ref="A15:A17"/>
    <mergeCell ref="E3:E5"/>
    <mergeCell ref="E6:E8"/>
    <mergeCell ref="E9:E11"/>
    <mergeCell ref="A1:D1"/>
    <mergeCell ref="A3:A5"/>
    <mergeCell ref="A6:A8"/>
    <mergeCell ref="A9:A11"/>
  </mergeCells>
  <printOptions horizontalCentered="1"/>
  <pageMargins left="0.3937007874015748" right="0.3937007874015748" top="0.22" bottom="0.39" header="0.31"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P20"/>
  <sheetViews>
    <sheetView zoomScalePageLayoutView="0" workbookViewId="0" topLeftCell="B1">
      <selection activeCell="AP2" sqref="AP2:AP17"/>
    </sheetView>
  </sheetViews>
  <sheetFormatPr defaultColWidth="9.00390625" defaultRowHeight="29.25" customHeight="1"/>
  <cols>
    <col min="1" max="1" width="12.75390625" style="45" customWidth="1"/>
    <col min="2" max="3" width="6.125" style="45" customWidth="1"/>
    <col min="4" max="4" width="3.375" style="45" customWidth="1"/>
    <col min="5" max="5" width="3.375" style="46" customWidth="1"/>
    <col min="6" max="38" width="3.375" style="45" customWidth="1"/>
    <col min="39" max="40" width="6.375" style="45" customWidth="1"/>
    <col min="41" max="41" width="8.125" style="45" customWidth="1"/>
    <col min="42" max="16384" width="9.00390625" style="45" customWidth="1"/>
  </cols>
  <sheetData>
    <row r="1" spans="1:41" ht="29.25" customHeight="1" thickBot="1">
      <c r="A1" s="154" t="s">
        <v>55</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c r="AN1" s="155"/>
      <c r="AO1" s="155"/>
    </row>
    <row r="2" spans="1:42" ht="29.25" customHeight="1" thickBot="1">
      <c r="A2" s="80" t="s">
        <v>34</v>
      </c>
      <c r="B2" s="63" t="s">
        <v>35</v>
      </c>
      <c r="C2" s="64" t="s">
        <v>14</v>
      </c>
      <c r="D2" s="50">
        <v>701</v>
      </c>
      <c r="E2" s="49">
        <v>702</v>
      </c>
      <c r="F2" s="49">
        <v>703</v>
      </c>
      <c r="G2" s="49">
        <v>704</v>
      </c>
      <c r="H2" s="49">
        <v>705</v>
      </c>
      <c r="I2" s="49">
        <v>706</v>
      </c>
      <c r="J2" s="49">
        <v>707</v>
      </c>
      <c r="K2" s="49">
        <v>708</v>
      </c>
      <c r="L2" s="49">
        <v>709</v>
      </c>
      <c r="M2" s="49">
        <v>710</v>
      </c>
      <c r="N2" s="49">
        <v>711</v>
      </c>
      <c r="O2" s="49">
        <v>712</v>
      </c>
      <c r="P2" s="49">
        <v>713</v>
      </c>
      <c r="Q2" s="49">
        <v>714</v>
      </c>
      <c r="R2" s="49">
        <v>715</v>
      </c>
      <c r="S2" s="49">
        <v>716</v>
      </c>
      <c r="T2" s="49">
        <v>801</v>
      </c>
      <c r="U2" s="49">
        <v>802</v>
      </c>
      <c r="V2" s="49">
        <v>803</v>
      </c>
      <c r="W2" s="49">
        <v>804</v>
      </c>
      <c r="X2" s="49">
        <v>805</v>
      </c>
      <c r="Y2" s="49">
        <v>806</v>
      </c>
      <c r="Z2" s="49">
        <v>807</v>
      </c>
      <c r="AA2" s="49">
        <v>808</v>
      </c>
      <c r="AB2" s="49">
        <v>809</v>
      </c>
      <c r="AC2" s="49">
        <v>810</v>
      </c>
      <c r="AD2" s="49">
        <v>811</v>
      </c>
      <c r="AE2" s="49">
        <v>812</v>
      </c>
      <c r="AF2" s="49">
        <v>901</v>
      </c>
      <c r="AG2" s="49">
        <v>902</v>
      </c>
      <c r="AH2" s="49">
        <v>903</v>
      </c>
      <c r="AI2" s="49">
        <v>904</v>
      </c>
      <c r="AJ2" s="49">
        <v>905</v>
      </c>
      <c r="AK2" s="49">
        <v>906</v>
      </c>
      <c r="AL2" s="52" t="s">
        <v>46</v>
      </c>
      <c r="AM2" s="54" t="s">
        <v>30</v>
      </c>
      <c r="AN2" s="58" t="s">
        <v>31</v>
      </c>
      <c r="AO2" s="65" t="s">
        <v>32</v>
      </c>
      <c r="AP2" s="47" t="s">
        <v>89</v>
      </c>
    </row>
    <row r="3" spans="1:42" ht="29.25" customHeight="1">
      <c r="A3" s="156" t="s">
        <v>15</v>
      </c>
      <c r="B3" s="57" t="s">
        <v>16</v>
      </c>
      <c r="C3" s="66">
        <v>85</v>
      </c>
      <c r="D3" s="51">
        <v>8</v>
      </c>
      <c r="E3" s="51">
        <v>22</v>
      </c>
      <c r="F3" s="47">
        <v>1</v>
      </c>
      <c r="G3" s="47">
        <v>1</v>
      </c>
      <c r="H3" s="47">
        <v>10</v>
      </c>
      <c r="I3" s="47">
        <v>2</v>
      </c>
      <c r="J3" s="47">
        <v>7</v>
      </c>
      <c r="K3" s="47">
        <v>2</v>
      </c>
      <c r="L3" s="47">
        <v>5</v>
      </c>
      <c r="M3" s="47">
        <v>3</v>
      </c>
      <c r="N3" s="47">
        <v>0</v>
      </c>
      <c r="O3" s="47">
        <v>3</v>
      </c>
      <c r="P3" s="47">
        <v>3</v>
      </c>
      <c r="Q3" s="47">
        <v>1</v>
      </c>
      <c r="R3" s="47">
        <v>2</v>
      </c>
      <c r="S3" s="47">
        <v>1</v>
      </c>
      <c r="T3" s="47">
        <v>1</v>
      </c>
      <c r="U3" s="47">
        <v>2</v>
      </c>
      <c r="V3" s="47">
        <v>2</v>
      </c>
      <c r="W3" s="47">
        <v>1</v>
      </c>
      <c r="X3" s="47">
        <v>0</v>
      </c>
      <c r="Y3" s="47">
        <v>0</v>
      </c>
      <c r="Z3" s="47">
        <v>2</v>
      </c>
      <c r="AA3" s="47">
        <v>0</v>
      </c>
      <c r="AB3" s="47">
        <v>1</v>
      </c>
      <c r="AC3" s="47">
        <v>2</v>
      </c>
      <c r="AD3" s="47">
        <v>4</v>
      </c>
      <c r="AE3" s="47">
        <v>2</v>
      </c>
      <c r="AF3" s="47">
        <v>0</v>
      </c>
      <c r="AG3" s="47">
        <v>0</v>
      </c>
      <c r="AH3" s="47">
        <v>2</v>
      </c>
      <c r="AI3" s="47">
        <v>5</v>
      </c>
      <c r="AJ3" s="47">
        <v>3</v>
      </c>
      <c r="AK3" s="47">
        <v>3</v>
      </c>
      <c r="AL3" s="53"/>
      <c r="AM3" s="55">
        <f>SUM(D3:AL3)</f>
        <v>101</v>
      </c>
      <c r="AN3" s="190">
        <f>SUM(AM3:AM5)</f>
        <v>1037</v>
      </c>
      <c r="AO3" s="83">
        <f>AM3/AN3</f>
        <v>0.09739633558341369</v>
      </c>
      <c r="AP3" s="188">
        <f>C3*AO3+C4*AO4+C5*AO5</f>
        <v>78.81870781099325</v>
      </c>
    </row>
    <row r="4" spans="1:42" s="71" customFormat="1" ht="29.25" customHeight="1">
      <c r="A4" s="157"/>
      <c r="B4" s="68" t="s">
        <v>17</v>
      </c>
      <c r="C4" s="69">
        <v>80</v>
      </c>
      <c r="D4" s="59">
        <v>22</v>
      </c>
      <c r="E4" s="59">
        <v>7</v>
      </c>
      <c r="F4" s="60">
        <v>29</v>
      </c>
      <c r="G4" s="60">
        <v>19</v>
      </c>
      <c r="H4" s="60">
        <v>16</v>
      </c>
      <c r="I4" s="60">
        <v>17</v>
      </c>
      <c r="J4" s="60">
        <v>13</v>
      </c>
      <c r="K4" s="60">
        <v>22</v>
      </c>
      <c r="L4" s="60">
        <v>19</v>
      </c>
      <c r="M4" s="60">
        <v>16</v>
      </c>
      <c r="N4" s="60">
        <v>23</v>
      </c>
      <c r="O4" s="60">
        <v>17</v>
      </c>
      <c r="P4" s="60">
        <v>17</v>
      </c>
      <c r="Q4" s="60">
        <v>23</v>
      </c>
      <c r="R4" s="60">
        <v>21</v>
      </c>
      <c r="S4" s="60">
        <v>17</v>
      </c>
      <c r="T4" s="60">
        <v>16</v>
      </c>
      <c r="U4" s="60">
        <v>20</v>
      </c>
      <c r="V4" s="60">
        <v>25</v>
      </c>
      <c r="W4" s="60">
        <v>21</v>
      </c>
      <c r="X4" s="60">
        <v>24</v>
      </c>
      <c r="Y4" s="60">
        <v>2</v>
      </c>
      <c r="Z4" s="60">
        <v>0</v>
      </c>
      <c r="AA4" s="60">
        <v>10</v>
      </c>
      <c r="AB4" s="60">
        <v>28</v>
      </c>
      <c r="AC4" s="60">
        <v>26</v>
      </c>
      <c r="AD4" s="60">
        <v>28</v>
      </c>
      <c r="AE4" s="60">
        <v>25</v>
      </c>
      <c r="AF4" s="60">
        <v>3</v>
      </c>
      <c r="AG4" s="60">
        <v>8</v>
      </c>
      <c r="AH4" s="60">
        <v>16</v>
      </c>
      <c r="AI4" s="60">
        <v>13</v>
      </c>
      <c r="AJ4" s="60">
        <v>7</v>
      </c>
      <c r="AK4" s="60">
        <v>20</v>
      </c>
      <c r="AL4" s="61"/>
      <c r="AM4" s="62">
        <f>SUM(D4:AL4)</f>
        <v>590</v>
      </c>
      <c r="AN4" s="191"/>
      <c r="AO4" s="70">
        <f>AM4/AN3</f>
        <v>0.5689488910318226</v>
      </c>
      <c r="AP4" s="186"/>
    </row>
    <row r="5" spans="1:42" ht="29.25" customHeight="1" thickBot="1">
      <c r="A5" s="158"/>
      <c r="B5" s="72" t="s">
        <v>18</v>
      </c>
      <c r="C5" s="66">
        <v>75</v>
      </c>
      <c r="D5" s="51">
        <v>1</v>
      </c>
      <c r="E5" s="51">
        <v>1</v>
      </c>
      <c r="F5" s="47">
        <v>0</v>
      </c>
      <c r="G5" s="47">
        <v>8</v>
      </c>
      <c r="H5" s="47">
        <v>5</v>
      </c>
      <c r="I5" s="47">
        <v>7</v>
      </c>
      <c r="J5" s="47">
        <v>4</v>
      </c>
      <c r="K5" s="47">
        <v>7</v>
      </c>
      <c r="L5" s="47">
        <v>4</v>
      </c>
      <c r="M5" s="47">
        <v>13</v>
      </c>
      <c r="N5" s="47">
        <v>10</v>
      </c>
      <c r="O5" s="47">
        <v>9</v>
      </c>
      <c r="P5" s="47">
        <v>9</v>
      </c>
      <c r="Q5" s="47">
        <v>2</v>
      </c>
      <c r="R5" s="47">
        <v>9</v>
      </c>
      <c r="S5" s="47">
        <v>14</v>
      </c>
      <c r="T5" s="47">
        <v>19</v>
      </c>
      <c r="U5" s="47">
        <v>13</v>
      </c>
      <c r="V5" s="47">
        <v>10</v>
      </c>
      <c r="W5" s="47">
        <v>12</v>
      </c>
      <c r="X5" s="47">
        <v>12</v>
      </c>
      <c r="Y5" s="47">
        <v>34</v>
      </c>
      <c r="Z5" s="47">
        <v>31</v>
      </c>
      <c r="AA5" s="47">
        <v>25</v>
      </c>
      <c r="AB5" s="47">
        <v>7</v>
      </c>
      <c r="AC5" s="47">
        <v>3</v>
      </c>
      <c r="AD5" s="47">
        <v>1</v>
      </c>
      <c r="AE5" s="47">
        <v>3</v>
      </c>
      <c r="AF5" s="47">
        <v>20</v>
      </c>
      <c r="AG5" s="47">
        <v>17</v>
      </c>
      <c r="AH5" s="47">
        <v>2</v>
      </c>
      <c r="AI5" s="47">
        <v>7</v>
      </c>
      <c r="AJ5" s="47">
        <v>18</v>
      </c>
      <c r="AK5" s="47">
        <v>9</v>
      </c>
      <c r="AL5" s="53"/>
      <c r="AM5" s="55">
        <f aca="true" t="shared" si="0" ref="AM5:AM17">SUM(D5:AL5)</f>
        <v>346</v>
      </c>
      <c r="AN5" s="192"/>
      <c r="AO5" s="73">
        <f>AM5/AN3</f>
        <v>0.33365477338476374</v>
      </c>
      <c r="AP5" s="187"/>
    </row>
    <row r="6" spans="1:42" s="71" customFormat="1" ht="29.25" customHeight="1">
      <c r="A6" s="150" t="s">
        <v>19</v>
      </c>
      <c r="B6" s="74" t="s">
        <v>16</v>
      </c>
      <c r="C6" s="69">
        <v>85</v>
      </c>
      <c r="D6" s="59">
        <v>18</v>
      </c>
      <c r="E6" s="59">
        <v>25</v>
      </c>
      <c r="F6" s="60">
        <v>18</v>
      </c>
      <c r="G6" s="60">
        <v>24</v>
      </c>
      <c r="H6" s="60">
        <v>5</v>
      </c>
      <c r="I6" s="60">
        <v>22</v>
      </c>
      <c r="J6" s="60">
        <v>21</v>
      </c>
      <c r="K6" s="60">
        <v>21</v>
      </c>
      <c r="L6" s="60">
        <v>23</v>
      </c>
      <c r="M6" s="60">
        <v>16</v>
      </c>
      <c r="N6" s="60">
        <v>3</v>
      </c>
      <c r="O6" s="60">
        <v>26</v>
      </c>
      <c r="P6" s="60">
        <v>26</v>
      </c>
      <c r="Q6" s="60">
        <v>24</v>
      </c>
      <c r="R6" s="60">
        <v>24</v>
      </c>
      <c r="S6" s="60">
        <v>30</v>
      </c>
      <c r="T6" s="60">
        <v>15</v>
      </c>
      <c r="U6" s="60">
        <v>18</v>
      </c>
      <c r="V6" s="60">
        <v>21</v>
      </c>
      <c r="W6" s="60">
        <v>18</v>
      </c>
      <c r="X6" s="60">
        <v>3</v>
      </c>
      <c r="Y6" s="60">
        <v>1</v>
      </c>
      <c r="Z6" s="60">
        <v>1</v>
      </c>
      <c r="AA6" s="60">
        <v>2</v>
      </c>
      <c r="AB6" s="60">
        <v>22</v>
      </c>
      <c r="AC6" s="60">
        <v>31</v>
      </c>
      <c r="AD6" s="60">
        <v>18</v>
      </c>
      <c r="AE6" s="60">
        <v>15</v>
      </c>
      <c r="AF6" s="60">
        <v>10</v>
      </c>
      <c r="AG6" s="60">
        <v>0</v>
      </c>
      <c r="AH6" s="60">
        <v>15</v>
      </c>
      <c r="AI6" s="60">
        <v>12</v>
      </c>
      <c r="AJ6" s="60">
        <v>4</v>
      </c>
      <c r="AK6" s="60">
        <v>22</v>
      </c>
      <c r="AL6" s="61"/>
      <c r="AM6" s="62">
        <f t="shared" si="0"/>
        <v>554</v>
      </c>
      <c r="AN6" s="193">
        <f>SUM(AM6:AM8)</f>
        <v>1037</v>
      </c>
      <c r="AO6" s="70">
        <f>AM6/AN6</f>
        <v>0.5342333654773385</v>
      </c>
      <c r="AP6" s="189">
        <f>C6*AO6+C7*AO7+C8*AO8</f>
        <v>81.95756991321119</v>
      </c>
    </row>
    <row r="7" spans="1:42" ht="29.25" customHeight="1">
      <c r="A7" s="145"/>
      <c r="B7" s="75" t="s">
        <v>17</v>
      </c>
      <c r="C7" s="66">
        <v>80</v>
      </c>
      <c r="D7" s="51">
        <v>12</v>
      </c>
      <c r="E7" s="51">
        <v>5</v>
      </c>
      <c r="F7" s="47">
        <v>12</v>
      </c>
      <c r="G7" s="47">
        <v>3</v>
      </c>
      <c r="H7" s="47">
        <v>18</v>
      </c>
      <c r="I7" s="47">
        <v>4</v>
      </c>
      <c r="J7" s="47">
        <v>2</v>
      </c>
      <c r="K7" s="47">
        <v>10</v>
      </c>
      <c r="L7" s="47">
        <v>5</v>
      </c>
      <c r="M7" s="47">
        <v>13</v>
      </c>
      <c r="N7" s="47">
        <v>29</v>
      </c>
      <c r="O7" s="47">
        <v>0</v>
      </c>
      <c r="P7" s="47">
        <v>0</v>
      </c>
      <c r="Q7" s="47">
        <v>2</v>
      </c>
      <c r="R7" s="47">
        <v>8</v>
      </c>
      <c r="S7" s="47">
        <v>2</v>
      </c>
      <c r="T7" s="47">
        <v>21</v>
      </c>
      <c r="U7" s="47">
        <v>10</v>
      </c>
      <c r="V7" s="47">
        <v>9</v>
      </c>
      <c r="W7" s="47">
        <v>9</v>
      </c>
      <c r="X7" s="47">
        <v>25</v>
      </c>
      <c r="Y7" s="47">
        <v>28</v>
      </c>
      <c r="Z7" s="47">
        <v>16</v>
      </c>
      <c r="AA7" s="47">
        <v>23</v>
      </c>
      <c r="AB7" s="47">
        <v>14</v>
      </c>
      <c r="AC7" s="47">
        <v>0</v>
      </c>
      <c r="AD7" s="47">
        <v>12</v>
      </c>
      <c r="AE7" s="47">
        <v>11</v>
      </c>
      <c r="AF7" s="47">
        <v>0</v>
      </c>
      <c r="AG7" s="47">
        <v>3</v>
      </c>
      <c r="AH7" s="47">
        <v>5</v>
      </c>
      <c r="AI7" s="47">
        <v>8</v>
      </c>
      <c r="AJ7" s="47">
        <v>9</v>
      </c>
      <c r="AK7" s="47">
        <v>7</v>
      </c>
      <c r="AL7" s="53"/>
      <c r="AM7" s="55">
        <f t="shared" si="0"/>
        <v>335</v>
      </c>
      <c r="AN7" s="191"/>
      <c r="AO7" s="73">
        <f>AM7/AN6</f>
        <v>0.32304725168756027</v>
      </c>
      <c r="AP7" s="186"/>
    </row>
    <row r="8" spans="1:42" ht="29.25" customHeight="1" thickBot="1">
      <c r="A8" s="143"/>
      <c r="B8" s="72" t="s">
        <v>18</v>
      </c>
      <c r="C8" s="66">
        <v>75</v>
      </c>
      <c r="D8" s="51">
        <v>1</v>
      </c>
      <c r="E8" s="51">
        <v>0</v>
      </c>
      <c r="F8" s="47">
        <v>0</v>
      </c>
      <c r="G8" s="47">
        <v>1</v>
      </c>
      <c r="H8" s="47">
        <v>8</v>
      </c>
      <c r="I8" s="47">
        <v>0</v>
      </c>
      <c r="J8" s="47">
        <v>1</v>
      </c>
      <c r="K8" s="47">
        <v>0</v>
      </c>
      <c r="L8" s="47">
        <v>0</v>
      </c>
      <c r="M8" s="47">
        <v>3</v>
      </c>
      <c r="N8" s="47">
        <v>1</v>
      </c>
      <c r="O8" s="47">
        <v>3</v>
      </c>
      <c r="P8" s="47">
        <v>3</v>
      </c>
      <c r="Q8" s="47">
        <v>0</v>
      </c>
      <c r="R8" s="47">
        <v>0</v>
      </c>
      <c r="S8" s="47">
        <v>0</v>
      </c>
      <c r="T8" s="47">
        <v>0</v>
      </c>
      <c r="U8" s="47">
        <v>7</v>
      </c>
      <c r="V8" s="47">
        <v>7</v>
      </c>
      <c r="W8" s="47">
        <v>7</v>
      </c>
      <c r="X8" s="47">
        <v>8</v>
      </c>
      <c r="Y8" s="47">
        <v>7</v>
      </c>
      <c r="Z8" s="47">
        <v>16</v>
      </c>
      <c r="AA8" s="47">
        <v>10</v>
      </c>
      <c r="AB8" s="47">
        <v>0</v>
      </c>
      <c r="AC8" s="47">
        <v>0</v>
      </c>
      <c r="AD8" s="47">
        <v>3</v>
      </c>
      <c r="AE8" s="47">
        <v>4</v>
      </c>
      <c r="AF8" s="47">
        <v>13</v>
      </c>
      <c r="AG8" s="47">
        <v>22</v>
      </c>
      <c r="AH8" s="47">
        <v>0</v>
      </c>
      <c r="AI8" s="47">
        <v>5</v>
      </c>
      <c r="AJ8" s="47">
        <v>15</v>
      </c>
      <c r="AK8" s="47">
        <v>3</v>
      </c>
      <c r="AL8" s="53"/>
      <c r="AM8" s="55">
        <f t="shared" si="0"/>
        <v>148</v>
      </c>
      <c r="AN8" s="192"/>
      <c r="AO8" s="73">
        <f>AM8/AN6</f>
        <v>0.14271938283510124</v>
      </c>
      <c r="AP8" s="187"/>
    </row>
    <row r="9" spans="1:42" ht="29.25" customHeight="1">
      <c r="A9" s="144" t="s">
        <v>20</v>
      </c>
      <c r="B9" s="76" t="s">
        <v>16</v>
      </c>
      <c r="C9" s="66">
        <v>85</v>
      </c>
      <c r="D9" s="51">
        <v>10</v>
      </c>
      <c r="E9" s="51">
        <v>16</v>
      </c>
      <c r="F9" s="47">
        <v>5</v>
      </c>
      <c r="G9" s="47">
        <v>22</v>
      </c>
      <c r="H9" s="47">
        <v>11</v>
      </c>
      <c r="I9" s="47">
        <v>0</v>
      </c>
      <c r="J9" s="47">
        <v>1</v>
      </c>
      <c r="K9" s="47">
        <v>0</v>
      </c>
      <c r="L9" s="47">
        <v>13</v>
      </c>
      <c r="M9" s="47">
        <v>3</v>
      </c>
      <c r="N9" s="47">
        <v>1</v>
      </c>
      <c r="O9" s="47">
        <v>18</v>
      </c>
      <c r="P9" s="47">
        <v>18</v>
      </c>
      <c r="Q9" s="47">
        <v>7</v>
      </c>
      <c r="R9" s="47">
        <v>9</v>
      </c>
      <c r="S9" s="47">
        <v>4</v>
      </c>
      <c r="T9" s="47">
        <v>1</v>
      </c>
      <c r="U9" s="47">
        <v>7</v>
      </c>
      <c r="V9" s="47">
        <v>2</v>
      </c>
      <c r="W9" s="47">
        <v>11</v>
      </c>
      <c r="X9" s="47">
        <v>0</v>
      </c>
      <c r="Y9" s="47">
        <v>0</v>
      </c>
      <c r="Z9" s="47">
        <v>1</v>
      </c>
      <c r="AA9" s="47">
        <v>0</v>
      </c>
      <c r="AB9" s="47">
        <v>1</v>
      </c>
      <c r="AC9" s="47">
        <v>19</v>
      </c>
      <c r="AD9" s="47">
        <v>3</v>
      </c>
      <c r="AE9" s="47">
        <v>10</v>
      </c>
      <c r="AF9" s="47">
        <v>3</v>
      </c>
      <c r="AG9" s="47">
        <v>0</v>
      </c>
      <c r="AH9" s="47">
        <v>1</v>
      </c>
      <c r="AI9" s="47">
        <v>5</v>
      </c>
      <c r="AJ9" s="47">
        <v>0</v>
      </c>
      <c r="AK9" s="47">
        <v>5</v>
      </c>
      <c r="AL9" s="53"/>
      <c r="AM9" s="55">
        <f t="shared" si="0"/>
        <v>207</v>
      </c>
      <c r="AN9" s="193">
        <f>SUM(AM9:AM11)</f>
        <v>1037</v>
      </c>
      <c r="AO9" s="73">
        <f>AM9/AN9</f>
        <v>0.19961427193828352</v>
      </c>
      <c r="AP9" s="185">
        <f>C9*AO9+C10*AO10+C11*AO11</f>
        <v>79.4937319189971</v>
      </c>
    </row>
    <row r="10" spans="1:42" ht="29.25" customHeight="1">
      <c r="A10" s="151"/>
      <c r="B10" s="75" t="s">
        <v>17</v>
      </c>
      <c r="C10" s="66">
        <v>80</v>
      </c>
      <c r="D10" s="51">
        <v>19</v>
      </c>
      <c r="E10" s="51">
        <v>14</v>
      </c>
      <c r="F10" s="47">
        <v>22</v>
      </c>
      <c r="G10" s="47">
        <v>6</v>
      </c>
      <c r="H10" s="47">
        <v>10</v>
      </c>
      <c r="I10" s="47">
        <v>4</v>
      </c>
      <c r="J10" s="47">
        <v>21</v>
      </c>
      <c r="K10" s="47">
        <v>15</v>
      </c>
      <c r="L10" s="47">
        <v>12</v>
      </c>
      <c r="M10" s="47">
        <v>23</v>
      </c>
      <c r="N10" s="47">
        <v>29</v>
      </c>
      <c r="O10" s="47">
        <v>7</v>
      </c>
      <c r="P10" s="47">
        <v>7</v>
      </c>
      <c r="Q10" s="47">
        <v>16</v>
      </c>
      <c r="R10" s="47">
        <v>21</v>
      </c>
      <c r="S10" s="47">
        <v>27</v>
      </c>
      <c r="T10" s="47">
        <v>18</v>
      </c>
      <c r="U10" s="47">
        <v>16</v>
      </c>
      <c r="V10" s="47">
        <v>24</v>
      </c>
      <c r="W10" s="47">
        <v>22</v>
      </c>
      <c r="X10" s="47">
        <v>17</v>
      </c>
      <c r="Y10" s="47">
        <v>2</v>
      </c>
      <c r="Z10" s="47">
        <v>14</v>
      </c>
      <c r="AA10" s="47">
        <v>10</v>
      </c>
      <c r="AB10" s="47">
        <v>29</v>
      </c>
      <c r="AC10" s="47">
        <v>11</v>
      </c>
      <c r="AD10" s="47">
        <v>29</v>
      </c>
      <c r="AE10" s="47">
        <v>14</v>
      </c>
      <c r="AF10" s="47">
        <v>2</v>
      </c>
      <c r="AG10" s="47">
        <v>0</v>
      </c>
      <c r="AH10" s="47">
        <v>18</v>
      </c>
      <c r="AI10" s="47">
        <v>11</v>
      </c>
      <c r="AJ10" s="47">
        <v>7</v>
      </c>
      <c r="AK10" s="47">
        <v>21</v>
      </c>
      <c r="AL10" s="53"/>
      <c r="AM10" s="55">
        <f t="shared" si="0"/>
        <v>518</v>
      </c>
      <c r="AN10" s="191"/>
      <c r="AO10" s="73">
        <f>AM10/AN9</f>
        <v>0.49951783992285437</v>
      </c>
      <c r="AP10" s="186"/>
    </row>
    <row r="11" spans="1:42" s="71" customFormat="1" ht="29.25" customHeight="1" thickBot="1">
      <c r="A11" s="152"/>
      <c r="B11" s="77" t="s">
        <v>18</v>
      </c>
      <c r="C11" s="69">
        <v>75</v>
      </c>
      <c r="D11" s="59">
        <v>2</v>
      </c>
      <c r="E11" s="59">
        <v>0</v>
      </c>
      <c r="F11" s="60">
        <v>3</v>
      </c>
      <c r="G11" s="60">
        <v>0</v>
      </c>
      <c r="H11" s="60">
        <v>10</v>
      </c>
      <c r="I11" s="60">
        <v>22</v>
      </c>
      <c r="J11" s="60">
        <v>3</v>
      </c>
      <c r="K11" s="60">
        <v>16</v>
      </c>
      <c r="L11" s="60">
        <v>3</v>
      </c>
      <c r="M11" s="60">
        <v>6</v>
      </c>
      <c r="N11" s="60">
        <v>3</v>
      </c>
      <c r="O11" s="60">
        <v>4</v>
      </c>
      <c r="P11" s="60">
        <v>4</v>
      </c>
      <c r="Q11" s="60">
        <v>3</v>
      </c>
      <c r="R11" s="60">
        <v>2</v>
      </c>
      <c r="S11" s="60">
        <v>1</v>
      </c>
      <c r="T11" s="60">
        <v>16</v>
      </c>
      <c r="U11" s="60">
        <v>12</v>
      </c>
      <c r="V11" s="60">
        <v>11</v>
      </c>
      <c r="W11" s="60">
        <v>1</v>
      </c>
      <c r="X11" s="60">
        <v>19</v>
      </c>
      <c r="Y11" s="60">
        <v>34</v>
      </c>
      <c r="Z11" s="60">
        <v>18</v>
      </c>
      <c r="AA11" s="60">
        <v>25</v>
      </c>
      <c r="AB11" s="60">
        <v>6</v>
      </c>
      <c r="AC11" s="60">
        <v>1</v>
      </c>
      <c r="AD11" s="60">
        <v>1</v>
      </c>
      <c r="AE11" s="60">
        <v>6</v>
      </c>
      <c r="AF11" s="60">
        <v>18</v>
      </c>
      <c r="AG11" s="60">
        <v>25</v>
      </c>
      <c r="AH11" s="60">
        <v>1</v>
      </c>
      <c r="AI11" s="60">
        <v>9</v>
      </c>
      <c r="AJ11" s="60">
        <v>21</v>
      </c>
      <c r="AK11" s="60">
        <v>6</v>
      </c>
      <c r="AL11" s="61"/>
      <c r="AM11" s="62">
        <f t="shared" si="0"/>
        <v>312</v>
      </c>
      <c r="AN11" s="192"/>
      <c r="AO11" s="70">
        <f>AM11/AN9</f>
        <v>0.3008678881388621</v>
      </c>
      <c r="AP11" s="187"/>
    </row>
    <row r="12" spans="1:42" ht="29.25" customHeight="1">
      <c r="A12" s="150" t="s">
        <v>21</v>
      </c>
      <c r="B12" s="76" t="s">
        <v>16</v>
      </c>
      <c r="C12" s="66">
        <v>85</v>
      </c>
      <c r="D12" s="51">
        <v>18</v>
      </c>
      <c r="E12" s="51">
        <v>8</v>
      </c>
      <c r="F12" s="47">
        <v>1</v>
      </c>
      <c r="G12" s="47">
        <v>13</v>
      </c>
      <c r="H12" s="47">
        <v>8</v>
      </c>
      <c r="I12" s="47">
        <v>7</v>
      </c>
      <c r="J12" s="47">
        <v>9</v>
      </c>
      <c r="K12" s="47">
        <v>0</v>
      </c>
      <c r="L12" s="47">
        <v>4</v>
      </c>
      <c r="M12" s="47">
        <v>4</v>
      </c>
      <c r="N12" s="47">
        <v>4</v>
      </c>
      <c r="O12" s="47">
        <v>18</v>
      </c>
      <c r="P12" s="47">
        <v>18</v>
      </c>
      <c r="Q12" s="47">
        <v>1</v>
      </c>
      <c r="R12" s="47">
        <v>15</v>
      </c>
      <c r="S12" s="47">
        <v>31</v>
      </c>
      <c r="T12" s="47">
        <v>11</v>
      </c>
      <c r="U12" s="47">
        <v>2</v>
      </c>
      <c r="V12" s="47">
        <v>2</v>
      </c>
      <c r="W12" s="47">
        <v>1</v>
      </c>
      <c r="X12" s="47">
        <v>0</v>
      </c>
      <c r="Y12" s="47">
        <v>0</v>
      </c>
      <c r="Z12" s="47">
        <v>0</v>
      </c>
      <c r="AA12" s="47">
        <v>0</v>
      </c>
      <c r="AB12" s="47">
        <v>1</v>
      </c>
      <c r="AC12" s="47">
        <v>5</v>
      </c>
      <c r="AD12" s="47">
        <v>14</v>
      </c>
      <c r="AE12" s="47">
        <v>7</v>
      </c>
      <c r="AF12" s="47">
        <v>1</v>
      </c>
      <c r="AG12" s="47">
        <v>2</v>
      </c>
      <c r="AH12" s="47">
        <v>8</v>
      </c>
      <c r="AI12" s="47">
        <v>8</v>
      </c>
      <c r="AJ12" s="47">
        <v>0</v>
      </c>
      <c r="AK12" s="47">
        <v>4</v>
      </c>
      <c r="AL12" s="53"/>
      <c r="AM12" s="55">
        <f t="shared" si="0"/>
        <v>225</v>
      </c>
      <c r="AN12" s="193">
        <f>SUM(AM12:AM14)</f>
        <v>1037</v>
      </c>
      <c r="AO12" s="73">
        <f>AM12/AN12</f>
        <v>0.21697203471552556</v>
      </c>
      <c r="AP12" s="185">
        <f>C12*AO12+C13*AO13+C14*AO14</f>
        <v>79.60945033751206</v>
      </c>
    </row>
    <row r="13" spans="1:42" s="71" customFormat="1" ht="29.25" customHeight="1">
      <c r="A13" s="145"/>
      <c r="B13" s="68" t="s">
        <v>17</v>
      </c>
      <c r="C13" s="69">
        <v>80</v>
      </c>
      <c r="D13" s="59">
        <v>12</v>
      </c>
      <c r="E13" s="59">
        <v>22</v>
      </c>
      <c r="F13" s="60">
        <v>15</v>
      </c>
      <c r="G13" s="60">
        <v>14</v>
      </c>
      <c r="H13" s="60">
        <v>18</v>
      </c>
      <c r="I13" s="60">
        <v>6</v>
      </c>
      <c r="J13" s="60">
        <v>14</v>
      </c>
      <c r="K13" s="60">
        <v>13</v>
      </c>
      <c r="L13" s="60">
        <v>17</v>
      </c>
      <c r="M13" s="60">
        <v>26</v>
      </c>
      <c r="N13" s="60">
        <v>21</v>
      </c>
      <c r="O13" s="60">
        <v>8</v>
      </c>
      <c r="P13" s="60">
        <v>8</v>
      </c>
      <c r="Q13" s="60">
        <v>7</v>
      </c>
      <c r="R13" s="60">
        <v>9</v>
      </c>
      <c r="S13" s="60">
        <v>0</v>
      </c>
      <c r="T13" s="60">
        <v>23</v>
      </c>
      <c r="U13" s="60">
        <v>6</v>
      </c>
      <c r="V13" s="60">
        <v>14</v>
      </c>
      <c r="W13" s="60">
        <v>11</v>
      </c>
      <c r="X13" s="60">
        <v>36</v>
      </c>
      <c r="Y13" s="60">
        <v>34</v>
      </c>
      <c r="Z13" s="60">
        <v>13</v>
      </c>
      <c r="AA13" s="60">
        <v>18</v>
      </c>
      <c r="AB13" s="60">
        <v>32</v>
      </c>
      <c r="AC13" s="60">
        <v>23</v>
      </c>
      <c r="AD13" s="60">
        <v>18</v>
      </c>
      <c r="AE13" s="60">
        <v>12</v>
      </c>
      <c r="AF13" s="60">
        <v>3</v>
      </c>
      <c r="AG13" s="60">
        <v>3</v>
      </c>
      <c r="AH13" s="60">
        <v>12</v>
      </c>
      <c r="AI13" s="60">
        <v>11</v>
      </c>
      <c r="AJ13" s="60">
        <v>4</v>
      </c>
      <c r="AK13" s="60">
        <v>23</v>
      </c>
      <c r="AL13" s="61"/>
      <c r="AM13" s="62">
        <f t="shared" si="0"/>
        <v>506</v>
      </c>
      <c r="AN13" s="191"/>
      <c r="AO13" s="70">
        <f>AM13/AN12</f>
        <v>0.4879459980713597</v>
      </c>
      <c r="AP13" s="186"/>
    </row>
    <row r="14" spans="1:42" ht="29.25" customHeight="1" thickBot="1">
      <c r="A14" s="143"/>
      <c r="B14" s="72" t="s">
        <v>18</v>
      </c>
      <c r="C14" s="66">
        <v>75</v>
      </c>
      <c r="D14" s="51">
        <v>1</v>
      </c>
      <c r="E14" s="51">
        <v>0</v>
      </c>
      <c r="F14" s="47">
        <v>14</v>
      </c>
      <c r="G14" s="47">
        <v>1</v>
      </c>
      <c r="H14" s="47">
        <v>5</v>
      </c>
      <c r="I14" s="47">
        <v>13</v>
      </c>
      <c r="J14" s="47">
        <v>2</v>
      </c>
      <c r="K14" s="47">
        <v>18</v>
      </c>
      <c r="L14" s="47">
        <v>7</v>
      </c>
      <c r="M14" s="47">
        <v>2</v>
      </c>
      <c r="N14" s="47">
        <v>8</v>
      </c>
      <c r="O14" s="47">
        <v>3</v>
      </c>
      <c r="P14" s="47">
        <v>3</v>
      </c>
      <c r="Q14" s="47">
        <v>18</v>
      </c>
      <c r="R14" s="47">
        <v>8</v>
      </c>
      <c r="S14" s="47">
        <v>1</v>
      </c>
      <c r="T14" s="47">
        <v>1</v>
      </c>
      <c r="U14" s="47">
        <v>27</v>
      </c>
      <c r="V14" s="47">
        <v>21</v>
      </c>
      <c r="W14" s="47">
        <v>22</v>
      </c>
      <c r="X14" s="47">
        <v>0</v>
      </c>
      <c r="Y14" s="47">
        <v>2</v>
      </c>
      <c r="Z14" s="47">
        <v>20</v>
      </c>
      <c r="AA14" s="47">
        <v>17</v>
      </c>
      <c r="AB14" s="47">
        <v>3</v>
      </c>
      <c r="AC14" s="47">
        <v>3</v>
      </c>
      <c r="AD14" s="47">
        <v>1</v>
      </c>
      <c r="AE14" s="47">
        <v>11</v>
      </c>
      <c r="AF14" s="47">
        <v>19</v>
      </c>
      <c r="AG14" s="47">
        <v>20</v>
      </c>
      <c r="AH14" s="47">
        <v>0</v>
      </c>
      <c r="AI14" s="47">
        <v>6</v>
      </c>
      <c r="AJ14" s="47">
        <v>24</v>
      </c>
      <c r="AK14" s="47">
        <v>5</v>
      </c>
      <c r="AL14" s="53"/>
      <c r="AM14" s="55">
        <f t="shared" si="0"/>
        <v>306</v>
      </c>
      <c r="AN14" s="192"/>
      <c r="AO14" s="73">
        <f>AM14/AN12</f>
        <v>0.29508196721311475</v>
      </c>
      <c r="AP14" s="187"/>
    </row>
    <row r="15" spans="1:42" ht="29.25" customHeight="1">
      <c r="A15" s="150" t="s">
        <v>22</v>
      </c>
      <c r="B15" s="76" t="s">
        <v>16</v>
      </c>
      <c r="C15" s="66">
        <v>85</v>
      </c>
      <c r="D15" s="51">
        <v>7</v>
      </c>
      <c r="E15" s="51">
        <v>13</v>
      </c>
      <c r="F15" s="47">
        <v>3</v>
      </c>
      <c r="G15" s="47">
        <v>1</v>
      </c>
      <c r="H15" s="47">
        <v>4</v>
      </c>
      <c r="I15" s="47">
        <v>3</v>
      </c>
      <c r="J15" s="47">
        <v>3</v>
      </c>
      <c r="K15" s="47">
        <v>0</v>
      </c>
      <c r="L15" s="47">
        <v>7</v>
      </c>
      <c r="M15" s="47">
        <v>0</v>
      </c>
      <c r="N15" s="47">
        <v>0</v>
      </c>
      <c r="O15" s="47">
        <v>8</v>
      </c>
      <c r="P15" s="47">
        <v>8</v>
      </c>
      <c r="Q15" s="47">
        <v>4</v>
      </c>
      <c r="R15" s="47">
        <v>4</v>
      </c>
      <c r="S15" s="47">
        <v>10</v>
      </c>
      <c r="T15" s="47">
        <v>2</v>
      </c>
      <c r="U15" s="47">
        <v>2</v>
      </c>
      <c r="V15" s="47">
        <v>2</v>
      </c>
      <c r="W15" s="47">
        <v>3</v>
      </c>
      <c r="X15" s="47">
        <v>0</v>
      </c>
      <c r="Y15" s="47">
        <v>0</v>
      </c>
      <c r="Z15" s="47">
        <v>0</v>
      </c>
      <c r="AA15" s="47">
        <v>0</v>
      </c>
      <c r="AB15" s="47">
        <v>4</v>
      </c>
      <c r="AC15" s="47">
        <v>3</v>
      </c>
      <c r="AD15" s="47">
        <v>0</v>
      </c>
      <c r="AE15" s="47">
        <v>5</v>
      </c>
      <c r="AF15" s="47">
        <v>0</v>
      </c>
      <c r="AG15" s="47">
        <v>0</v>
      </c>
      <c r="AH15" s="47">
        <v>10</v>
      </c>
      <c r="AI15" s="47">
        <v>6</v>
      </c>
      <c r="AJ15" s="47">
        <v>3</v>
      </c>
      <c r="AK15" s="47">
        <v>2</v>
      </c>
      <c r="AL15" s="53"/>
      <c r="AM15" s="55">
        <f t="shared" si="0"/>
        <v>117</v>
      </c>
      <c r="AN15" s="193">
        <f>SUM(AM15:AM17)</f>
        <v>1037</v>
      </c>
      <c r="AO15" s="73">
        <f>AM15/AN15</f>
        <v>0.1128254580520733</v>
      </c>
      <c r="AP15" s="185">
        <f>C15*AO15+C16*AO16+C17*AO17</f>
        <v>79.05978784956606</v>
      </c>
    </row>
    <row r="16" spans="1:42" s="71" customFormat="1" ht="29.25" customHeight="1">
      <c r="A16" s="145"/>
      <c r="B16" s="68" t="s">
        <v>17</v>
      </c>
      <c r="C16" s="69">
        <v>80</v>
      </c>
      <c r="D16" s="59">
        <v>23</v>
      </c>
      <c r="E16" s="59">
        <v>17</v>
      </c>
      <c r="F16" s="60">
        <v>27</v>
      </c>
      <c r="G16" s="60">
        <v>25</v>
      </c>
      <c r="H16" s="60">
        <v>21</v>
      </c>
      <c r="I16" s="60">
        <v>16</v>
      </c>
      <c r="J16" s="60">
        <v>19</v>
      </c>
      <c r="K16" s="60">
        <v>18</v>
      </c>
      <c r="L16" s="60">
        <v>16</v>
      </c>
      <c r="M16" s="60">
        <v>31</v>
      </c>
      <c r="N16" s="60">
        <v>26</v>
      </c>
      <c r="O16" s="60">
        <v>14</v>
      </c>
      <c r="P16" s="60">
        <v>14</v>
      </c>
      <c r="Q16" s="60">
        <v>17</v>
      </c>
      <c r="R16" s="60">
        <v>22</v>
      </c>
      <c r="S16" s="60">
        <v>11</v>
      </c>
      <c r="T16" s="60">
        <v>17</v>
      </c>
      <c r="U16" s="60">
        <v>20</v>
      </c>
      <c r="V16" s="60">
        <v>15</v>
      </c>
      <c r="W16" s="60">
        <v>24</v>
      </c>
      <c r="X16" s="60">
        <v>20</v>
      </c>
      <c r="Y16" s="60">
        <v>24</v>
      </c>
      <c r="Z16" s="60">
        <v>13</v>
      </c>
      <c r="AA16" s="60">
        <v>15</v>
      </c>
      <c r="AB16" s="60">
        <v>22</v>
      </c>
      <c r="AC16" s="60">
        <v>25</v>
      </c>
      <c r="AD16" s="60">
        <v>32</v>
      </c>
      <c r="AE16" s="60">
        <v>17</v>
      </c>
      <c r="AF16" s="60">
        <v>5</v>
      </c>
      <c r="AG16" s="60">
        <v>3</v>
      </c>
      <c r="AH16" s="60">
        <v>9</v>
      </c>
      <c r="AI16" s="60">
        <v>9</v>
      </c>
      <c r="AJ16" s="60">
        <v>3</v>
      </c>
      <c r="AK16" s="60">
        <v>18</v>
      </c>
      <c r="AL16" s="61"/>
      <c r="AM16" s="62">
        <f t="shared" si="0"/>
        <v>608</v>
      </c>
      <c r="AN16" s="191"/>
      <c r="AO16" s="70">
        <f>AM16/AN15</f>
        <v>0.5863066538090647</v>
      </c>
      <c r="AP16" s="186"/>
    </row>
    <row r="17" spans="1:42" ht="29.25" customHeight="1" thickBot="1">
      <c r="A17" s="143"/>
      <c r="B17" s="72" t="s">
        <v>18</v>
      </c>
      <c r="C17" s="78">
        <v>75</v>
      </c>
      <c r="D17" s="81">
        <v>1</v>
      </c>
      <c r="E17" s="81">
        <v>0</v>
      </c>
      <c r="F17" s="48">
        <v>0</v>
      </c>
      <c r="G17" s="48">
        <v>2</v>
      </c>
      <c r="H17" s="48">
        <v>6</v>
      </c>
      <c r="I17" s="48">
        <v>7</v>
      </c>
      <c r="J17" s="48">
        <v>3</v>
      </c>
      <c r="K17" s="48">
        <v>13</v>
      </c>
      <c r="L17" s="48">
        <v>5</v>
      </c>
      <c r="M17" s="48">
        <v>1</v>
      </c>
      <c r="N17" s="48">
        <v>7</v>
      </c>
      <c r="O17" s="48">
        <v>7</v>
      </c>
      <c r="P17" s="48">
        <v>7</v>
      </c>
      <c r="Q17" s="48">
        <v>5</v>
      </c>
      <c r="R17" s="48">
        <v>6</v>
      </c>
      <c r="S17" s="48">
        <v>11</v>
      </c>
      <c r="T17" s="48">
        <v>16</v>
      </c>
      <c r="U17" s="48">
        <v>13</v>
      </c>
      <c r="V17" s="48">
        <v>20</v>
      </c>
      <c r="W17" s="48">
        <v>7</v>
      </c>
      <c r="X17" s="48">
        <v>16</v>
      </c>
      <c r="Y17" s="48">
        <v>12</v>
      </c>
      <c r="Z17" s="48">
        <v>20</v>
      </c>
      <c r="AA17" s="48">
        <v>20</v>
      </c>
      <c r="AB17" s="48">
        <v>10</v>
      </c>
      <c r="AC17" s="48">
        <v>3</v>
      </c>
      <c r="AD17" s="48">
        <v>1</v>
      </c>
      <c r="AE17" s="48">
        <v>8</v>
      </c>
      <c r="AF17" s="48">
        <v>18</v>
      </c>
      <c r="AG17" s="48">
        <v>22</v>
      </c>
      <c r="AH17" s="48">
        <v>1</v>
      </c>
      <c r="AI17" s="48">
        <v>10</v>
      </c>
      <c r="AJ17" s="48">
        <v>22</v>
      </c>
      <c r="AK17" s="48">
        <v>12</v>
      </c>
      <c r="AL17" s="82"/>
      <c r="AM17" s="56">
        <f t="shared" si="0"/>
        <v>312</v>
      </c>
      <c r="AN17" s="195"/>
      <c r="AO17" s="79">
        <f>AM17/AN15</f>
        <v>0.3008678881388621</v>
      </c>
      <c r="AP17" s="187"/>
    </row>
    <row r="18" spans="1:21" ht="29.25" customHeight="1">
      <c r="A18" s="29" t="s">
        <v>60</v>
      </c>
      <c r="E18" s="45"/>
      <c r="G18" s="194" t="s">
        <v>58</v>
      </c>
      <c r="H18" s="194"/>
      <c r="I18" s="194"/>
      <c r="J18" s="194"/>
      <c r="Q18" s="194" t="s">
        <v>59</v>
      </c>
      <c r="R18" s="194"/>
      <c r="S18" s="194"/>
      <c r="T18" s="194"/>
      <c r="U18" s="194"/>
    </row>
    <row r="19" ht="29.25" customHeight="1">
      <c r="E19" s="45"/>
    </row>
    <row r="20" ht="29.25" customHeight="1">
      <c r="E20" s="45"/>
    </row>
  </sheetData>
  <sheetProtection/>
  <mergeCells count="18">
    <mergeCell ref="G18:J18"/>
    <mergeCell ref="Q18:U18"/>
    <mergeCell ref="A15:A17"/>
    <mergeCell ref="AN15:AN17"/>
    <mergeCell ref="A9:A11"/>
    <mergeCell ref="AN9:AN11"/>
    <mergeCell ref="A12:A14"/>
    <mergeCell ref="AN12:AN14"/>
    <mergeCell ref="A1:AO1"/>
    <mergeCell ref="A3:A5"/>
    <mergeCell ref="AN3:AN5"/>
    <mergeCell ref="A6:A8"/>
    <mergeCell ref="AN6:AN8"/>
    <mergeCell ref="AP15:AP17"/>
    <mergeCell ref="AP3:AP5"/>
    <mergeCell ref="AP6:AP8"/>
    <mergeCell ref="AP9:AP11"/>
    <mergeCell ref="AP12:AP14"/>
  </mergeCells>
  <printOptions/>
  <pageMargins left="0.5905511811023623" right="0.5905511811023623" top="0.5905511811023623" bottom="0.5905511811023623"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F20"/>
  <sheetViews>
    <sheetView zoomScalePageLayoutView="0" workbookViewId="0" topLeftCell="A16">
      <selection activeCell="I20" sqref="I20"/>
    </sheetView>
  </sheetViews>
  <sheetFormatPr defaultColWidth="9.00390625" defaultRowHeight="28.5" customHeight="1"/>
  <cols>
    <col min="1" max="1" width="25.25390625" style="1" customWidth="1"/>
    <col min="2" max="3" width="9.00390625" style="1" customWidth="1"/>
    <col min="4" max="4" width="11.75390625" style="1" customWidth="1"/>
    <col min="5" max="5" width="10.375" style="1" customWidth="1"/>
    <col min="6" max="6" width="14.75390625" style="1" customWidth="1"/>
    <col min="7" max="16384" width="9.00390625" style="1" customWidth="1"/>
  </cols>
  <sheetData>
    <row r="1" spans="1:6" ht="28.5" customHeight="1">
      <c r="A1" s="196" t="s">
        <v>56</v>
      </c>
      <c r="B1" s="196"/>
      <c r="C1" s="196"/>
      <c r="D1" s="196"/>
      <c r="E1" s="196"/>
      <c r="F1" s="196"/>
    </row>
    <row r="2" spans="1:6" ht="28.5" customHeight="1" thickBot="1">
      <c r="A2" s="7"/>
      <c r="B2" s="7"/>
      <c r="C2" s="7"/>
      <c r="D2" s="7"/>
      <c r="E2" s="8" t="s">
        <v>47</v>
      </c>
      <c r="F2" s="24"/>
    </row>
    <row r="3" spans="1:6" ht="45" customHeight="1" thickBot="1">
      <c r="A3" s="160" t="s">
        <v>54</v>
      </c>
      <c r="B3" s="161"/>
      <c r="C3" s="25"/>
      <c r="D3" s="26" t="s">
        <v>38</v>
      </c>
      <c r="E3" s="27" t="s">
        <v>39</v>
      </c>
      <c r="F3" s="28" t="s">
        <v>40</v>
      </c>
    </row>
    <row r="4" spans="1:6" ht="28.5" customHeight="1" thickBot="1">
      <c r="A4" s="162" t="s">
        <v>48</v>
      </c>
      <c r="B4" s="2" t="s">
        <v>41</v>
      </c>
      <c r="C4" s="9">
        <v>23</v>
      </c>
      <c r="D4" s="2">
        <v>23</v>
      </c>
      <c r="E4" s="10">
        <f>D4/D19</f>
        <v>0.575</v>
      </c>
      <c r="F4" s="165">
        <f>(90*D4+80*D5+70*D6)/(D19)</f>
        <v>85.75</v>
      </c>
    </row>
    <row r="5" spans="1:6" ht="28.5" customHeight="1" thickBot="1" thickTop="1">
      <c r="A5" s="163"/>
      <c r="B5" s="3" t="s">
        <v>42</v>
      </c>
      <c r="C5" s="11">
        <v>17</v>
      </c>
      <c r="D5" s="3">
        <v>17</v>
      </c>
      <c r="E5" s="10">
        <f>D5/D19</f>
        <v>0.425</v>
      </c>
      <c r="F5" s="166"/>
    </row>
    <row r="6" spans="1:6" ht="28.5" customHeight="1" thickBot="1" thickTop="1">
      <c r="A6" s="164"/>
      <c r="B6" s="4" t="s">
        <v>43</v>
      </c>
      <c r="C6" s="12">
        <v>0</v>
      </c>
      <c r="D6" s="6">
        <v>0</v>
      </c>
      <c r="E6" s="13">
        <f>D6/D19</f>
        <v>0</v>
      </c>
      <c r="F6" s="166"/>
    </row>
    <row r="7" spans="1:6" ht="28.5" customHeight="1" thickBot="1" thickTop="1">
      <c r="A7" s="167" t="s">
        <v>49</v>
      </c>
      <c r="B7" s="5" t="s">
        <v>41</v>
      </c>
      <c r="C7" s="14">
        <v>30</v>
      </c>
      <c r="D7" s="2">
        <v>30</v>
      </c>
      <c r="E7" s="15">
        <f>D7/D19</f>
        <v>0.75</v>
      </c>
      <c r="F7" s="166">
        <f>(90*D7+80*D8+70*D9)/(D19)</f>
        <v>87.5</v>
      </c>
    </row>
    <row r="8" spans="1:6" ht="28.5" customHeight="1" thickBot="1" thickTop="1">
      <c r="A8" s="163"/>
      <c r="B8" s="3" t="s">
        <v>42</v>
      </c>
      <c r="C8" s="11">
        <v>10</v>
      </c>
      <c r="D8" s="3">
        <v>10</v>
      </c>
      <c r="E8" s="16">
        <f>D8/D19</f>
        <v>0.25</v>
      </c>
      <c r="F8" s="166"/>
    </row>
    <row r="9" spans="1:6" ht="28.5" customHeight="1" thickBot="1" thickTop="1">
      <c r="A9" s="168"/>
      <c r="B9" s="6" t="s">
        <v>43</v>
      </c>
      <c r="C9" s="17">
        <v>0</v>
      </c>
      <c r="D9" s="6">
        <v>0</v>
      </c>
      <c r="E9" s="18">
        <f>D9/D19</f>
        <v>0</v>
      </c>
      <c r="F9" s="166"/>
    </row>
    <row r="10" spans="1:6" ht="28.5" customHeight="1" thickBot="1" thickTop="1">
      <c r="A10" s="162" t="s">
        <v>50</v>
      </c>
      <c r="B10" s="2" t="s">
        <v>41</v>
      </c>
      <c r="C10" s="9">
        <v>33</v>
      </c>
      <c r="D10" s="2">
        <v>33</v>
      </c>
      <c r="E10" s="10">
        <f>D10/D19</f>
        <v>0.825</v>
      </c>
      <c r="F10" s="166">
        <f>(90*D10+80*D11+70*D12)/(D19)</f>
        <v>88.25</v>
      </c>
    </row>
    <row r="11" spans="1:6" ht="28.5" customHeight="1" thickBot="1" thickTop="1">
      <c r="A11" s="163"/>
      <c r="B11" s="3" t="s">
        <v>42</v>
      </c>
      <c r="C11" s="11">
        <v>7</v>
      </c>
      <c r="D11" s="3">
        <v>7</v>
      </c>
      <c r="E11" s="16">
        <f>D11/D19</f>
        <v>0.175</v>
      </c>
      <c r="F11" s="166"/>
    </row>
    <row r="12" spans="1:6" ht="28.5" customHeight="1" thickBot="1" thickTop="1">
      <c r="A12" s="164"/>
      <c r="B12" s="4" t="s">
        <v>43</v>
      </c>
      <c r="C12" s="12">
        <v>0</v>
      </c>
      <c r="D12" s="6">
        <v>0</v>
      </c>
      <c r="E12" s="13">
        <f>D12/D19</f>
        <v>0</v>
      </c>
      <c r="F12" s="166"/>
    </row>
    <row r="13" spans="1:6" ht="28.5" customHeight="1" thickBot="1" thickTop="1">
      <c r="A13" s="167" t="s">
        <v>51</v>
      </c>
      <c r="B13" s="5" t="s">
        <v>41</v>
      </c>
      <c r="C13" s="14">
        <v>19</v>
      </c>
      <c r="D13" s="2">
        <v>19</v>
      </c>
      <c r="E13" s="15">
        <f>D13/D19</f>
        <v>0.475</v>
      </c>
      <c r="F13" s="166">
        <f>(90*D13+80*D14+70*D15)/(D19)</f>
        <v>84.25</v>
      </c>
    </row>
    <row r="14" spans="1:6" ht="28.5" customHeight="1" thickBot="1" thickTop="1">
      <c r="A14" s="163"/>
      <c r="B14" s="3" t="s">
        <v>42</v>
      </c>
      <c r="C14" s="11">
        <v>19</v>
      </c>
      <c r="D14" s="3">
        <v>19</v>
      </c>
      <c r="E14" s="16">
        <f>D14/D19</f>
        <v>0.475</v>
      </c>
      <c r="F14" s="166"/>
    </row>
    <row r="15" spans="1:6" ht="28.5" customHeight="1" thickBot="1" thickTop="1">
      <c r="A15" s="168"/>
      <c r="B15" s="6" t="s">
        <v>43</v>
      </c>
      <c r="C15" s="17">
        <v>2</v>
      </c>
      <c r="D15" s="6">
        <v>2</v>
      </c>
      <c r="E15" s="18">
        <f>D15/D19</f>
        <v>0.05</v>
      </c>
      <c r="F15" s="166"/>
    </row>
    <row r="16" spans="1:6" ht="28.5" customHeight="1" thickBot="1" thickTop="1">
      <c r="A16" s="162" t="s">
        <v>52</v>
      </c>
      <c r="B16" s="2" t="s">
        <v>41</v>
      </c>
      <c r="C16" s="9">
        <v>25</v>
      </c>
      <c r="D16" s="2">
        <v>25</v>
      </c>
      <c r="E16" s="10">
        <f>D16/D19</f>
        <v>0.625</v>
      </c>
      <c r="F16" s="166">
        <f>(90*D16+80*D17+70*D18)/(D19)</f>
        <v>86.25</v>
      </c>
    </row>
    <row r="17" spans="1:6" ht="28.5" customHeight="1" thickBot="1" thickTop="1">
      <c r="A17" s="163"/>
      <c r="B17" s="3" t="s">
        <v>42</v>
      </c>
      <c r="C17" s="11">
        <v>15</v>
      </c>
      <c r="D17" s="3">
        <v>15</v>
      </c>
      <c r="E17" s="16">
        <f>D17/D19</f>
        <v>0.375</v>
      </c>
      <c r="F17" s="166"/>
    </row>
    <row r="18" spans="1:6" ht="28.5" customHeight="1" thickBot="1" thickTop="1">
      <c r="A18" s="164"/>
      <c r="B18" s="4" t="s">
        <v>43</v>
      </c>
      <c r="C18" s="12">
        <v>0</v>
      </c>
      <c r="D18" s="19">
        <v>0</v>
      </c>
      <c r="E18" s="13">
        <f>D18/D19</f>
        <v>0</v>
      </c>
      <c r="F18" s="166"/>
    </row>
    <row r="19" spans="1:6" ht="42" customHeight="1" thickBot="1" thickTop="1">
      <c r="A19" s="169" t="s">
        <v>44</v>
      </c>
      <c r="B19" s="170"/>
      <c r="C19" s="20">
        <v>40</v>
      </c>
      <c r="D19" s="21">
        <f>SUM(C19:C19)</f>
        <v>40</v>
      </c>
      <c r="E19" s="22"/>
      <c r="F19" s="23">
        <v>84.56</v>
      </c>
    </row>
    <row r="20" spans="1:5" ht="28.5" customHeight="1">
      <c r="A20" s="84" t="s">
        <v>57</v>
      </c>
      <c r="B20" s="84" t="s">
        <v>58</v>
      </c>
      <c r="E20" s="84" t="s">
        <v>59</v>
      </c>
    </row>
  </sheetData>
  <sheetProtection/>
  <mergeCells count="13">
    <mergeCell ref="A19:B19"/>
    <mergeCell ref="A13:A15"/>
    <mergeCell ref="F13:F15"/>
    <mergeCell ref="A16:A18"/>
    <mergeCell ref="F16:F18"/>
    <mergeCell ref="F7:F9"/>
    <mergeCell ref="A10:A12"/>
    <mergeCell ref="F10:F12"/>
    <mergeCell ref="A1:F1"/>
    <mergeCell ref="A3:B3"/>
    <mergeCell ref="A4:A6"/>
    <mergeCell ref="F4:F6"/>
    <mergeCell ref="A7:A9"/>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O20"/>
  <sheetViews>
    <sheetView zoomScalePageLayoutView="0" workbookViewId="0" topLeftCell="A1">
      <selection activeCell="R45" sqref="R45"/>
    </sheetView>
  </sheetViews>
  <sheetFormatPr defaultColWidth="9.00390625" defaultRowHeight="29.25" customHeight="1"/>
  <cols>
    <col min="1" max="1" width="12.75390625" style="45" customWidth="1"/>
    <col min="2" max="3" width="6.125" style="45" customWidth="1"/>
    <col min="4" max="4" width="3.375" style="45" customWidth="1"/>
    <col min="5" max="5" width="3.375" style="46" customWidth="1"/>
    <col min="6" max="38" width="3.375" style="45" customWidth="1"/>
    <col min="39" max="40" width="6.375" style="45" customWidth="1"/>
    <col min="41" max="41" width="8.125" style="45" customWidth="1"/>
    <col min="42" max="16384" width="9.00390625" style="45" customWidth="1"/>
  </cols>
  <sheetData>
    <row r="1" spans="1:41" ht="29.25" customHeight="1" thickBot="1">
      <c r="A1" s="154" t="s">
        <v>55</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c r="AN1" s="155"/>
      <c r="AO1" s="155"/>
    </row>
    <row r="2" spans="1:41" ht="29.25" customHeight="1" thickBot="1">
      <c r="A2" s="80" t="s">
        <v>34</v>
      </c>
      <c r="B2" s="63" t="s">
        <v>35</v>
      </c>
      <c r="C2" s="64" t="s">
        <v>14</v>
      </c>
      <c r="D2" s="50">
        <v>701</v>
      </c>
      <c r="E2" s="49">
        <v>702</v>
      </c>
      <c r="F2" s="49">
        <v>703</v>
      </c>
      <c r="G2" s="49">
        <v>704</v>
      </c>
      <c r="H2" s="49">
        <v>705</v>
      </c>
      <c r="I2" s="49">
        <v>706</v>
      </c>
      <c r="J2" s="49">
        <v>707</v>
      </c>
      <c r="K2" s="49">
        <v>708</v>
      </c>
      <c r="L2" s="49">
        <v>709</v>
      </c>
      <c r="M2" s="49">
        <v>710</v>
      </c>
      <c r="N2" s="49">
        <v>711</v>
      </c>
      <c r="O2" s="49">
        <v>712</v>
      </c>
      <c r="P2" s="49">
        <v>713</v>
      </c>
      <c r="Q2" s="49">
        <v>714</v>
      </c>
      <c r="R2" s="49">
        <v>715</v>
      </c>
      <c r="S2" s="49">
        <v>716</v>
      </c>
      <c r="T2" s="49">
        <v>801</v>
      </c>
      <c r="U2" s="49">
        <v>802</v>
      </c>
      <c r="V2" s="49">
        <v>803</v>
      </c>
      <c r="W2" s="49">
        <v>804</v>
      </c>
      <c r="X2" s="49">
        <v>805</v>
      </c>
      <c r="Y2" s="49">
        <v>806</v>
      </c>
      <c r="Z2" s="49">
        <v>807</v>
      </c>
      <c r="AA2" s="49">
        <v>808</v>
      </c>
      <c r="AB2" s="49">
        <v>809</v>
      </c>
      <c r="AC2" s="49">
        <v>810</v>
      </c>
      <c r="AD2" s="49">
        <v>811</v>
      </c>
      <c r="AE2" s="49">
        <v>812</v>
      </c>
      <c r="AF2" s="49">
        <v>901</v>
      </c>
      <c r="AG2" s="49">
        <v>902</v>
      </c>
      <c r="AH2" s="49">
        <v>903</v>
      </c>
      <c r="AI2" s="49">
        <v>904</v>
      </c>
      <c r="AJ2" s="49">
        <v>905</v>
      </c>
      <c r="AK2" s="49">
        <v>906</v>
      </c>
      <c r="AL2" s="52" t="s">
        <v>46</v>
      </c>
      <c r="AM2" s="54" t="s">
        <v>30</v>
      </c>
      <c r="AN2" s="58" t="s">
        <v>31</v>
      </c>
      <c r="AO2" s="65" t="s">
        <v>32</v>
      </c>
    </row>
    <row r="3" spans="1:41" ht="29.25" customHeight="1">
      <c r="A3" s="156" t="s">
        <v>15</v>
      </c>
      <c r="B3" s="57" t="s">
        <v>16</v>
      </c>
      <c r="C3" s="66">
        <v>85</v>
      </c>
      <c r="D3" s="51">
        <v>8</v>
      </c>
      <c r="E3" s="51">
        <v>22</v>
      </c>
      <c r="F3" s="47">
        <v>1</v>
      </c>
      <c r="G3" s="47">
        <v>1</v>
      </c>
      <c r="H3" s="47">
        <v>10</v>
      </c>
      <c r="I3" s="47">
        <v>2</v>
      </c>
      <c r="J3" s="47">
        <v>7</v>
      </c>
      <c r="K3" s="47">
        <v>2</v>
      </c>
      <c r="L3" s="47">
        <v>5</v>
      </c>
      <c r="M3" s="47">
        <v>3</v>
      </c>
      <c r="N3" s="47">
        <v>0</v>
      </c>
      <c r="O3" s="47">
        <v>3</v>
      </c>
      <c r="P3" s="47">
        <v>3</v>
      </c>
      <c r="Q3" s="47">
        <v>1</v>
      </c>
      <c r="R3" s="47">
        <v>2</v>
      </c>
      <c r="S3" s="47">
        <v>1</v>
      </c>
      <c r="T3" s="47">
        <v>1</v>
      </c>
      <c r="U3" s="47">
        <v>2</v>
      </c>
      <c r="V3" s="47">
        <v>2</v>
      </c>
      <c r="W3" s="47">
        <v>1</v>
      </c>
      <c r="X3" s="47">
        <v>0</v>
      </c>
      <c r="Y3" s="47">
        <v>0</v>
      </c>
      <c r="Z3" s="47">
        <v>2</v>
      </c>
      <c r="AA3" s="47">
        <v>0</v>
      </c>
      <c r="AB3" s="47">
        <v>1</v>
      </c>
      <c r="AC3" s="47">
        <v>2</v>
      </c>
      <c r="AD3" s="47">
        <v>4</v>
      </c>
      <c r="AE3" s="47">
        <v>2</v>
      </c>
      <c r="AF3" s="47">
        <v>0</v>
      </c>
      <c r="AG3" s="47">
        <v>0</v>
      </c>
      <c r="AH3" s="47">
        <v>2</v>
      </c>
      <c r="AI3" s="47">
        <v>5</v>
      </c>
      <c r="AJ3" s="47">
        <v>3</v>
      </c>
      <c r="AK3" s="47">
        <v>3</v>
      </c>
      <c r="AL3" s="53"/>
      <c r="AM3" s="55">
        <f>SUM(D3:AL3)</f>
        <v>101</v>
      </c>
      <c r="AN3" s="190">
        <f>SUM(AM3:AM5)</f>
        <v>1037</v>
      </c>
      <c r="AO3" s="83">
        <f>AM3/AN3</f>
        <v>0.09739633558341369</v>
      </c>
    </row>
    <row r="4" spans="1:41" s="71" customFormat="1" ht="29.25" customHeight="1">
      <c r="A4" s="157"/>
      <c r="B4" s="68" t="s">
        <v>17</v>
      </c>
      <c r="C4" s="69">
        <v>80</v>
      </c>
      <c r="D4" s="59">
        <v>22</v>
      </c>
      <c r="E4" s="59">
        <v>7</v>
      </c>
      <c r="F4" s="60">
        <v>29</v>
      </c>
      <c r="G4" s="60">
        <v>19</v>
      </c>
      <c r="H4" s="60">
        <v>16</v>
      </c>
      <c r="I4" s="60">
        <v>17</v>
      </c>
      <c r="J4" s="60">
        <v>13</v>
      </c>
      <c r="K4" s="60">
        <v>22</v>
      </c>
      <c r="L4" s="60">
        <v>19</v>
      </c>
      <c r="M4" s="60">
        <v>16</v>
      </c>
      <c r="N4" s="60">
        <v>23</v>
      </c>
      <c r="O4" s="60">
        <v>17</v>
      </c>
      <c r="P4" s="60">
        <v>17</v>
      </c>
      <c r="Q4" s="60">
        <v>23</v>
      </c>
      <c r="R4" s="60">
        <v>21</v>
      </c>
      <c r="S4" s="60">
        <v>17</v>
      </c>
      <c r="T4" s="60">
        <v>16</v>
      </c>
      <c r="U4" s="60">
        <v>20</v>
      </c>
      <c r="V4" s="60">
        <v>25</v>
      </c>
      <c r="W4" s="60">
        <v>21</v>
      </c>
      <c r="X4" s="60">
        <v>24</v>
      </c>
      <c r="Y4" s="60">
        <v>2</v>
      </c>
      <c r="Z4" s="60">
        <v>0</v>
      </c>
      <c r="AA4" s="60">
        <v>10</v>
      </c>
      <c r="AB4" s="60">
        <v>28</v>
      </c>
      <c r="AC4" s="60">
        <v>26</v>
      </c>
      <c r="AD4" s="60">
        <v>28</v>
      </c>
      <c r="AE4" s="60">
        <v>25</v>
      </c>
      <c r="AF4" s="60">
        <v>3</v>
      </c>
      <c r="AG4" s="60">
        <v>8</v>
      </c>
      <c r="AH4" s="60">
        <v>16</v>
      </c>
      <c r="AI4" s="60">
        <v>13</v>
      </c>
      <c r="AJ4" s="60">
        <v>7</v>
      </c>
      <c r="AK4" s="60">
        <v>20</v>
      </c>
      <c r="AL4" s="61"/>
      <c r="AM4" s="62">
        <f>SUM(D4:AL4)</f>
        <v>590</v>
      </c>
      <c r="AN4" s="191"/>
      <c r="AO4" s="70">
        <f>AM4/AN3</f>
        <v>0.5689488910318226</v>
      </c>
    </row>
    <row r="5" spans="1:41" ht="29.25" customHeight="1" thickBot="1">
      <c r="A5" s="158"/>
      <c r="B5" s="72" t="s">
        <v>18</v>
      </c>
      <c r="C5" s="66">
        <v>75</v>
      </c>
      <c r="D5" s="51">
        <v>1</v>
      </c>
      <c r="E5" s="51">
        <v>1</v>
      </c>
      <c r="F5" s="47">
        <v>0</v>
      </c>
      <c r="G5" s="47">
        <v>8</v>
      </c>
      <c r="H5" s="47">
        <v>5</v>
      </c>
      <c r="I5" s="47">
        <v>7</v>
      </c>
      <c r="J5" s="47">
        <v>4</v>
      </c>
      <c r="K5" s="47">
        <v>7</v>
      </c>
      <c r="L5" s="47">
        <v>4</v>
      </c>
      <c r="M5" s="47">
        <v>13</v>
      </c>
      <c r="N5" s="47">
        <v>10</v>
      </c>
      <c r="O5" s="47">
        <v>9</v>
      </c>
      <c r="P5" s="47">
        <v>9</v>
      </c>
      <c r="Q5" s="47">
        <v>2</v>
      </c>
      <c r="R5" s="47">
        <v>9</v>
      </c>
      <c r="S5" s="47">
        <v>14</v>
      </c>
      <c r="T5" s="47">
        <v>19</v>
      </c>
      <c r="U5" s="47">
        <v>13</v>
      </c>
      <c r="V5" s="47">
        <v>10</v>
      </c>
      <c r="W5" s="47">
        <v>12</v>
      </c>
      <c r="X5" s="47">
        <v>12</v>
      </c>
      <c r="Y5" s="47">
        <v>34</v>
      </c>
      <c r="Z5" s="47">
        <v>31</v>
      </c>
      <c r="AA5" s="47">
        <v>25</v>
      </c>
      <c r="AB5" s="47">
        <v>7</v>
      </c>
      <c r="AC5" s="47">
        <v>3</v>
      </c>
      <c r="AD5" s="47">
        <v>1</v>
      </c>
      <c r="AE5" s="47">
        <v>3</v>
      </c>
      <c r="AF5" s="47">
        <v>20</v>
      </c>
      <c r="AG5" s="47">
        <v>17</v>
      </c>
      <c r="AH5" s="47">
        <v>2</v>
      </c>
      <c r="AI5" s="47">
        <v>7</v>
      </c>
      <c r="AJ5" s="47">
        <v>18</v>
      </c>
      <c r="AK5" s="47">
        <v>9</v>
      </c>
      <c r="AL5" s="53"/>
      <c r="AM5" s="55">
        <f aca="true" t="shared" si="0" ref="AM5:AM17">SUM(D5:AL5)</f>
        <v>346</v>
      </c>
      <c r="AN5" s="192"/>
      <c r="AO5" s="73">
        <f>AM5/AN3</f>
        <v>0.33365477338476374</v>
      </c>
    </row>
    <row r="6" spans="1:41" s="71" customFormat="1" ht="29.25" customHeight="1">
      <c r="A6" s="150" t="s">
        <v>19</v>
      </c>
      <c r="B6" s="74" t="s">
        <v>16</v>
      </c>
      <c r="C6" s="69">
        <v>85</v>
      </c>
      <c r="D6" s="59">
        <v>18</v>
      </c>
      <c r="E6" s="59">
        <v>25</v>
      </c>
      <c r="F6" s="60">
        <v>18</v>
      </c>
      <c r="G6" s="60">
        <v>24</v>
      </c>
      <c r="H6" s="60">
        <v>5</v>
      </c>
      <c r="I6" s="60">
        <v>22</v>
      </c>
      <c r="J6" s="60">
        <v>21</v>
      </c>
      <c r="K6" s="60">
        <v>21</v>
      </c>
      <c r="L6" s="60">
        <v>23</v>
      </c>
      <c r="M6" s="60">
        <v>16</v>
      </c>
      <c r="N6" s="60">
        <v>3</v>
      </c>
      <c r="O6" s="60">
        <v>26</v>
      </c>
      <c r="P6" s="60">
        <v>26</v>
      </c>
      <c r="Q6" s="60">
        <v>24</v>
      </c>
      <c r="R6" s="60">
        <v>24</v>
      </c>
      <c r="S6" s="60">
        <v>30</v>
      </c>
      <c r="T6" s="60">
        <v>15</v>
      </c>
      <c r="U6" s="60">
        <v>18</v>
      </c>
      <c r="V6" s="60">
        <v>21</v>
      </c>
      <c r="W6" s="60">
        <v>18</v>
      </c>
      <c r="X6" s="60">
        <v>3</v>
      </c>
      <c r="Y6" s="60">
        <v>1</v>
      </c>
      <c r="Z6" s="60">
        <v>1</v>
      </c>
      <c r="AA6" s="60">
        <v>2</v>
      </c>
      <c r="AB6" s="60">
        <v>22</v>
      </c>
      <c r="AC6" s="60">
        <v>31</v>
      </c>
      <c r="AD6" s="60">
        <v>18</v>
      </c>
      <c r="AE6" s="60">
        <v>15</v>
      </c>
      <c r="AF6" s="60">
        <v>10</v>
      </c>
      <c r="AG6" s="60">
        <v>0</v>
      </c>
      <c r="AH6" s="60">
        <v>15</v>
      </c>
      <c r="AI6" s="60">
        <v>12</v>
      </c>
      <c r="AJ6" s="60">
        <v>4</v>
      </c>
      <c r="AK6" s="60">
        <v>22</v>
      </c>
      <c r="AL6" s="61"/>
      <c r="AM6" s="62">
        <f t="shared" si="0"/>
        <v>554</v>
      </c>
      <c r="AN6" s="193">
        <f>SUM(AM6:AM8)</f>
        <v>1037</v>
      </c>
      <c r="AO6" s="70">
        <f>AM6/AN6</f>
        <v>0.5342333654773385</v>
      </c>
    </row>
    <row r="7" spans="1:41" ht="29.25" customHeight="1">
      <c r="A7" s="145"/>
      <c r="B7" s="75" t="s">
        <v>17</v>
      </c>
      <c r="C7" s="66">
        <v>80</v>
      </c>
      <c r="D7" s="51">
        <v>12</v>
      </c>
      <c r="E7" s="51">
        <v>5</v>
      </c>
      <c r="F7" s="47">
        <v>12</v>
      </c>
      <c r="G7" s="47">
        <v>3</v>
      </c>
      <c r="H7" s="47">
        <v>18</v>
      </c>
      <c r="I7" s="47">
        <v>4</v>
      </c>
      <c r="J7" s="47">
        <v>2</v>
      </c>
      <c r="K7" s="47">
        <v>10</v>
      </c>
      <c r="L7" s="47">
        <v>5</v>
      </c>
      <c r="M7" s="47">
        <v>13</v>
      </c>
      <c r="N7" s="47">
        <v>29</v>
      </c>
      <c r="O7" s="47">
        <v>0</v>
      </c>
      <c r="P7" s="47">
        <v>0</v>
      </c>
      <c r="Q7" s="47">
        <v>2</v>
      </c>
      <c r="R7" s="47">
        <v>8</v>
      </c>
      <c r="S7" s="47">
        <v>2</v>
      </c>
      <c r="T7" s="47">
        <v>21</v>
      </c>
      <c r="U7" s="47">
        <v>10</v>
      </c>
      <c r="V7" s="47">
        <v>9</v>
      </c>
      <c r="W7" s="47">
        <v>9</v>
      </c>
      <c r="X7" s="47">
        <v>25</v>
      </c>
      <c r="Y7" s="47">
        <v>28</v>
      </c>
      <c r="Z7" s="47">
        <v>16</v>
      </c>
      <c r="AA7" s="47">
        <v>23</v>
      </c>
      <c r="AB7" s="47">
        <v>14</v>
      </c>
      <c r="AC7" s="47">
        <v>0</v>
      </c>
      <c r="AD7" s="47">
        <v>12</v>
      </c>
      <c r="AE7" s="47">
        <v>11</v>
      </c>
      <c r="AF7" s="47">
        <v>0</v>
      </c>
      <c r="AG7" s="47">
        <v>3</v>
      </c>
      <c r="AH7" s="47">
        <v>5</v>
      </c>
      <c r="AI7" s="47">
        <v>8</v>
      </c>
      <c r="AJ7" s="47">
        <v>9</v>
      </c>
      <c r="AK7" s="47">
        <v>7</v>
      </c>
      <c r="AL7" s="53"/>
      <c r="AM7" s="55">
        <f t="shared" si="0"/>
        <v>335</v>
      </c>
      <c r="AN7" s="191"/>
      <c r="AO7" s="73">
        <f>AM7/AN6</f>
        <v>0.32304725168756027</v>
      </c>
    </row>
    <row r="8" spans="1:41" ht="29.25" customHeight="1" thickBot="1">
      <c r="A8" s="143"/>
      <c r="B8" s="72" t="s">
        <v>18</v>
      </c>
      <c r="C8" s="66">
        <v>75</v>
      </c>
      <c r="D8" s="51">
        <v>1</v>
      </c>
      <c r="E8" s="51">
        <v>0</v>
      </c>
      <c r="F8" s="47">
        <v>0</v>
      </c>
      <c r="G8" s="47">
        <v>1</v>
      </c>
      <c r="H8" s="47">
        <v>8</v>
      </c>
      <c r="I8" s="47">
        <v>0</v>
      </c>
      <c r="J8" s="47">
        <v>1</v>
      </c>
      <c r="K8" s="47">
        <v>0</v>
      </c>
      <c r="L8" s="47">
        <v>0</v>
      </c>
      <c r="M8" s="47">
        <v>3</v>
      </c>
      <c r="N8" s="47">
        <v>1</v>
      </c>
      <c r="O8" s="47">
        <v>3</v>
      </c>
      <c r="P8" s="47">
        <v>3</v>
      </c>
      <c r="Q8" s="47">
        <v>0</v>
      </c>
      <c r="R8" s="47">
        <v>0</v>
      </c>
      <c r="S8" s="47">
        <v>0</v>
      </c>
      <c r="T8" s="47">
        <v>0</v>
      </c>
      <c r="U8" s="47">
        <v>7</v>
      </c>
      <c r="V8" s="47">
        <v>7</v>
      </c>
      <c r="W8" s="47">
        <v>7</v>
      </c>
      <c r="X8" s="47">
        <v>8</v>
      </c>
      <c r="Y8" s="47">
        <v>7</v>
      </c>
      <c r="Z8" s="47">
        <v>16</v>
      </c>
      <c r="AA8" s="47">
        <v>10</v>
      </c>
      <c r="AB8" s="47">
        <v>0</v>
      </c>
      <c r="AC8" s="47">
        <v>0</v>
      </c>
      <c r="AD8" s="47">
        <v>3</v>
      </c>
      <c r="AE8" s="47">
        <v>4</v>
      </c>
      <c r="AF8" s="47">
        <v>13</v>
      </c>
      <c r="AG8" s="47">
        <v>22</v>
      </c>
      <c r="AH8" s="47">
        <v>0</v>
      </c>
      <c r="AI8" s="47">
        <v>5</v>
      </c>
      <c r="AJ8" s="47">
        <v>15</v>
      </c>
      <c r="AK8" s="47">
        <v>3</v>
      </c>
      <c r="AL8" s="53"/>
      <c r="AM8" s="55">
        <f t="shared" si="0"/>
        <v>148</v>
      </c>
      <c r="AN8" s="192"/>
      <c r="AO8" s="73">
        <f>AM8/AN6</f>
        <v>0.14271938283510124</v>
      </c>
    </row>
    <row r="9" spans="1:41" ht="29.25" customHeight="1">
      <c r="A9" s="144" t="s">
        <v>20</v>
      </c>
      <c r="B9" s="76" t="s">
        <v>16</v>
      </c>
      <c r="C9" s="66">
        <v>85</v>
      </c>
      <c r="D9" s="51">
        <v>10</v>
      </c>
      <c r="E9" s="51">
        <v>16</v>
      </c>
      <c r="F9" s="47">
        <v>5</v>
      </c>
      <c r="G9" s="47">
        <v>22</v>
      </c>
      <c r="H9" s="47">
        <v>11</v>
      </c>
      <c r="I9" s="47">
        <v>0</v>
      </c>
      <c r="J9" s="47">
        <v>1</v>
      </c>
      <c r="K9" s="47">
        <v>0</v>
      </c>
      <c r="L9" s="47">
        <v>13</v>
      </c>
      <c r="M9" s="47">
        <v>3</v>
      </c>
      <c r="N9" s="47">
        <v>1</v>
      </c>
      <c r="O9" s="47">
        <v>18</v>
      </c>
      <c r="P9" s="47">
        <v>18</v>
      </c>
      <c r="Q9" s="47">
        <v>7</v>
      </c>
      <c r="R9" s="47">
        <v>9</v>
      </c>
      <c r="S9" s="47">
        <v>4</v>
      </c>
      <c r="T9" s="47">
        <v>1</v>
      </c>
      <c r="U9" s="47">
        <v>7</v>
      </c>
      <c r="V9" s="47">
        <v>2</v>
      </c>
      <c r="W9" s="47">
        <v>11</v>
      </c>
      <c r="X9" s="47">
        <v>0</v>
      </c>
      <c r="Y9" s="47">
        <v>0</v>
      </c>
      <c r="Z9" s="47">
        <v>1</v>
      </c>
      <c r="AA9" s="47">
        <v>0</v>
      </c>
      <c r="AB9" s="47">
        <v>1</v>
      </c>
      <c r="AC9" s="47">
        <v>19</v>
      </c>
      <c r="AD9" s="47">
        <v>3</v>
      </c>
      <c r="AE9" s="47">
        <v>10</v>
      </c>
      <c r="AF9" s="47">
        <v>3</v>
      </c>
      <c r="AG9" s="47">
        <v>0</v>
      </c>
      <c r="AH9" s="47">
        <v>1</v>
      </c>
      <c r="AI9" s="47">
        <v>5</v>
      </c>
      <c r="AJ9" s="47">
        <v>0</v>
      </c>
      <c r="AK9" s="47">
        <v>5</v>
      </c>
      <c r="AL9" s="53"/>
      <c r="AM9" s="55">
        <f t="shared" si="0"/>
        <v>207</v>
      </c>
      <c r="AN9" s="193">
        <f>SUM(AM9:AM11)</f>
        <v>1037</v>
      </c>
      <c r="AO9" s="73">
        <f>AM9/AN9</f>
        <v>0.19961427193828352</v>
      </c>
    </row>
    <row r="10" spans="1:41" ht="29.25" customHeight="1">
      <c r="A10" s="151"/>
      <c r="B10" s="75" t="s">
        <v>17</v>
      </c>
      <c r="C10" s="66">
        <v>80</v>
      </c>
      <c r="D10" s="51">
        <v>19</v>
      </c>
      <c r="E10" s="51">
        <v>14</v>
      </c>
      <c r="F10" s="47">
        <v>22</v>
      </c>
      <c r="G10" s="47">
        <v>6</v>
      </c>
      <c r="H10" s="47">
        <v>10</v>
      </c>
      <c r="I10" s="47">
        <v>4</v>
      </c>
      <c r="J10" s="47">
        <v>21</v>
      </c>
      <c r="K10" s="47">
        <v>15</v>
      </c>
      <c r="L10" s="47">
        <v>12</v>
      </c>
      <c r="M10" s="47">
        <v>23</v>
      </c>
      <c r="N10" s="47">
        <v>29</v>
      </c>
      <c r="O10" s="47">
        <v>7</v>
      </c>
      <c r="P10" s="47">
        <v>7</v>
      </c>
      <c r="Q10" s="47">
        <v>16</v>
      </c>
      <c r="R10" s="47">
        <v>21</v>
      </c>
      <c r="S10" s="47">
        <v>27</v>
      </c>
      <c r="T10" s="47">
        <v>18</v>
      </c>
      <c r="U10" s="47">
        <v>16</v>
      </c>
      <c r="V10" s="47">
        <v>24</v>
      </c>
      <c r="W10" s="47">
        <v>22</v>
      </c>
      <c r="X10" s="47">
        <v>17</v>
      </c>
      <c r="Y10" s="47">
        <v>2</v>
      </c>
      <c r="Z10" s="47">
        <v>14</v>
      </c>
      <c r="AA10" s="47">
        <v>10</v>
      </c>
      <c r="AB10" s="47">
        <v>29</v>
      </c>
      <c r="AC10" s="47">
        <v>11</v>
      </c>
      <c r="AD10" s="47">
        <v>29</v>
      </c>
      <c r="AE10" s="47">
        <v>14</v>
      </c>
      <c r="AF10" s="47">
        <v>2</v>
      </c>
      <c r="AG10" s="47">
        <v>0</v>
      </c>
      <c r="AH10" s="47">
        <v>18</v>
      </c>
      <c r="AI10" s="47">
        <v>11</v>
      </c>
      <c r="AJ10" s="47">
        <v>7</v>
      </c>
      <c r="AK10" s="47">
        <v>21</v>
      </c>
      <c r="AL10" s="53"/>
      <c r="AM10" s="55">
        <f t="shared" si="0"/>
        <v>518</v>
      </c>
      <c r="AN10" s="191"/>
      <c r="AO10" s="73">
        <f>AM10/AN9</f>
        <v>0.49951783992285437</v>
      </c>
    </row>
    <row r="11" spans="1:41" s="71" customFormat="1" ht="29.25" customHeight="1" thickBot="1">
      <c r="A11" s="152"/>
      <c r="B11" s="77" t="s">
        <v>18</v>
      </c>
      <c r="C11" s="69">
        <v>75</v>
      </c>
      <c r="D11" s="59">
        <v>2</v>
      </c>
      <c r="E11" s="59">
        <v>0</v>
      </c>
      <c r="F11" s="60">
        <v>3</v>
      </c>
      <c r="G11" s="60">
        <v>0</v>
      </c>
      <c r="H11" s="60">
        <v>10</v>
      </c>
      <c r="I11" s="60">
        <v>22</v>
      </c>
      <c r="J11" s="60">
        <v>3</v>
      </c>
      <c r="K11" s="60">
        <v>16</v>
      </c>
      <c r="L11" s="60">
        <v>3</v>
      </c>
      <c r="M11" s="60">
        <v>6</v>
      </c>
      <c r="N11" s="60">
        <v>3</v>
      </c>
      <c r="O11" s="60">
        <v>4</v>
      </c>
      <c r="P11" s="60">
        <v>4</v>
      </c>
      <c r="Q11" s="60">
        <v>3</v>
      </c>
      <c r="R11" s="60">
        <v>2</v>
      </c>
      <c r="S11" s="60">
        <v>1</v>
      </c>
      <c r="T11" s="60">
        <v>16</v>
      </c>
      <c r="U11" s="60">
        <v>12</v>
      </c>
      <c r="V11" s="60">
        <v>11</v>
      </c>
      <c r="W11" s="60">
        <v>1</v>
      </c>
      <c r="X11" s="60">
        <v>19</v>
      </c>
      <c r="Y11" s="60">
        <v>34</v>
      </c>
      <c r="Z11" s="60">
        <v>18</v>
      </c>
      <c r="AA11" s="60">
        <v>25</v>
      </c>
      <c r="AB11" s="60">
        <v>6</v>
      </c>
      <c r="AC11" s="60">
        <v>1</v>
      </c>
      <c r="AD11" s="60">
        <v>1</v>
      </c>
      <c r="AE11" s="60">
        <v>6</v>
      </c>
      <c r="AF11" s="60">
        <v>18</v>
      </c>
      <c r="AG11" s="60">
        <v>25</v>
      </c>
      <c r="AH11" s="60">
        <v>1</v>
      </c>
      <c r="AI11" s="60">
        <v>9</v>
      </c>
      <c r="AJ11" s="60">
        <v>21</v>
      </c>
      <c r="AK11" s="60">
        <v>6</v>
      </c>
      <c r="AL11" s="61"/>
      <c r="AM11" s="62">
        <f t="shared" si="0"/>
        <v>312</v>
      </c>
      <c r="AN11" s="192"/>
      <c r="AO11" s="70">
        <f>AM11/AN9</f>
        <v>0.3008678881388621</v>
      </c>
    </row>
    <row r="12" spans="1:41" ht="29.25" customHeight="1">
      <c r="A12" s="150" t="s">
        <v>21</v>
      </c>
      <c r="B12" s="76" t="s">
        <v>16</v>
      </c>
      <c r="C12" s="66">
        <v>85</v>
      </c>
      <c r="D12" s="51">
        <v>18</v>
      </c>
      <c r="E12" s="51">
        <v>8</v>
      </c>
      <c r="F12" s="47">
        <v>1</v>
      </c>
      <c r="G12" s="47">
        <v>13</v>
      </c>
      <c r="H12" s="47">
        <v>8</v>
      </c>
      <c r="I12" s="47">
        <v>7</v>
      </c>
      <c r="J12" s="47">
        <v>9</v>
      </c>
      <c r="K12" s="47">
        <v>0</v>
      </c>
      <c r="L12" s="47">
        <v>4</v>
      </c>
      <c r="M12" s="47">
        <v>4</v>
      </c>
      <c r="N12" s="47">
        <v>4</v>
      </c>
      <c r="O12" s="47">
        <v>18</v>
      </c>
      <c r="P12" s="47">
        <v>18</v>
      </c>
      <c r="Q12" s="47">
        <v>1</v>
      </c>
      <c r="R12" s="47">
        <v>15</v>
      </c>
      <c r="S12" s="47">
        <v>31</v>
      </c>
      <c r="T12" s="47">
        <v>11</v>
      </c>
      <c r="U12" s="47">
        <v>2</v>
      </c>
      <c r="V12" s="47">
        <v>2</v>
      </c>
      <c r="W12" s="47">
        <v>1</v>
      </c>
      <c r="X12" s="47">
        <v>0</v>
      </c>
      <c r="Y12" s="47">
        <v>0</v>
      </c>
      <c r="Z12" s="47">
        <v>0</v>
      </c>
      <c r="AA12" s="47">
        <v>0</v>
      </c>
      <c r="AB12" s="47">
        <v>1</v>
      </c>
      <c r="AC12" s="47">
        <v>5</v>
      </c>
      <c r="AD12" s="47">
        <v>14</v>
      </c>
      <c r="AE12" s="47">
        <v>7</v>
      </c>
      <c r="AF12" s="47">
        <v>1</v>
      </c>
      <c r="AG12" s="47">
        <v>2</v>
      </c>
      <c r="AH12" s="47">
        <v>8</v>
      </c>
      <c r="AI12" s="47">
        <v>8</v>
      </c>
      <c r="AJ12" s="47">
        <v>0</v>
      </c>
      <c r="AK12" s="47">
        <v>4</v>
      </c>
      <c r="AL12" s="53"/>
      <c r="AM12" s="55">
        <f t="shared" si="0"/>
        <v>225</v>
      </c>
      <c r="AN12" s="193">
        <f>SUM(AM12:AM14)</f>
        <v>1037</v>
      </c>
      <c r="AO12" s="73">
        <f>AM12/AN12</f>
        <v>0.21697203471552556</v>
      </c>
    </row>
    <row r="13" spans="1:41" s="71" customFormat="1" ht="29.25" customHeight="1">
      <c r="A13" s="145"/>
      <c r="B13" s="68" t="s">
        <v>17</v>
      </c>
      <c r="C13" s="69">
        <v>80</v>
      </c>
      <c r="D13" s="59">
        <v>12</v>
      </c>
      <c r="E13" s="59">
        <v>22</v>
      </c>
      <c r="F13" s="60">
        <v>15</v>
      </c>
      <c r="G13" s="60">
        <v>14</v>
      </c>
      <c r="H13" s="60">
        <v>18</v>
      </c>
      <c r="I13" s="60">
        <v>6</v>
      </c>
      <c r="J13" s="60">
        <v>14</v>
      </c>
      <c r="K13" s="60">
        <v>13</v>
      </c>
      <c r="L13" s="60">
        <v>17</v>
      </c>
      <c r="M13" s="60">
        <v>26</v>
      </c>
      <c r="N13" s="60">
        <v>21</v>
      </c>
      <c r="O13" s="60">
        <v>8</v>
      </c>
      <c r="P13" s="60">
        <v>8</v>
      </c>
      <c r="Q13" s="60">
        <v>7</v>
      </c>
      <c r="R13" s="60">
        <v>9</v>
      </c>
      <c r="S13" s="60">
        <v>0</v>
      </c>
      <c r="T13" s="60">
        <v>23</v>
      </c>
      <c r="U13" s="60">
        <v>6</v>
      </c>
      <c r="V13" s="60">
        <v>14</v>
      </c>
      <c r="W13" s="60">
        <v>11</v>
      </c>
      <c r="X13" s="60">
        <v>36</v>
      </c>
      <c r="Y13" s="60">
        <v>34</v>
      </c>
      <c r="Z13" s="60">
        <v>13</v>
      </c>
      <c r="AA13" s="60">
        <v>18</v>
      </c>
      <c r="AB13" s="60">
        <v>32</v>
      </c>
      <c r="AC13" s="60">
        <v>23</v>
      </c>
      <c r="AD13" s="60">
        <v>18</v>
      </c>
      <c r="AE13" s="60">
        <v>12</v>
      </c>
      <c r="AF13" s="60">
        <v>3</v>
      </c>
      <c r="AG13" s="60">
        <v>3</v>
      </c>
      <c r="AH13" s="60">
        <v>12</v>
      </c>
      <c r="AI13" s="60">
        <v>11</v>
      </c>
      <c r="AJ13" s="60">
        <v>4</v>
      </c>
      <c r="AK13" s="60">
        <v>23</v>
      </c>
      <c r="AL13" s="61"/>
      <c r="AM13" s="62">
        <f t="shared" si="0"/>
        <v>506</v>
      </c>
      <c r="AN13" s="191"/>
      <c r="AO13" s="70">
        <f>AM13/AN12</f>
        <v>0.4879459980713597</v>
      </c>
    </row>
    <row r="14" spans="1:41" ht="29.25" customHeight="1" thickBot="1">
      <c r="A14" s="143"/>
      <c r="B14" s="72" t="s">
        <v>18</v>
      </c>
      <c r="C14" s="66">
        <v>75</v>
      </c>
      <c r="D14" s="51">
        <v>1</v>
      </c>
      <c r="E14" s="51">
        <v>0</v>
      </c>
      <c r="F14" s="47">
        <v>14</v>
      </c>
      <c r="G14" s="47">
        <v>1</v>
      </c>
      <c r="H14" s="47">
        <v>5</v>
      </c>
      <c r="I14" s="47">
        <v>13</v>
      </c>
      <c r="J14" s="47">
        <v>2</v>
      </c>
      <c r="K14" s="47">
        <v>18</v>
      </c>
      <c r="L14" s="47">
        <v>7</v>
      </c>
      <c r="M14" s="47">
        <v>2</v>
      </c>
      <c r="N14" s="47">
        <v>8</v>
      </c>
      <c r="O14" s="47">
        <v>3</v>
      </c>
      <c r="P14" s="47">
        <v>3</v>
      </c>
      <c r="Q14" s="47">
        <v>18</v>
      </c>
      <c r="R14" s="47">
        <v>8</v>
      </c>
      <c r="S14" s="47">
        <v>1</v>
      </c>
      <c r="T14" s="47">
        <v>1</v>
      </c>
      <c r="U14" s="47">
        <v>27</v>
      </c>
      <c r="V14" s="47">
        <v>21</v>
      </c>
      <c r="W14" s="47">
        <v>22</v>
      </c>
      <c r="X14" s="47">
        <v>0</v>
      </c>
      <c r="Y14" s="47">
        <v>2</v>
      </c>
      <c r="Z14" s="47">
        <v>20</v>
      </c>
      <c r="AA14" s="47">
        <v>17</v>
      </c>
      <c r="AB14" s="47">
        <v>3</v>
      </c>
      <c r="AC14" s="47">
        <v>3</v>
      </c>
      <c r="AD14" s="47">
        <v>1</v>
      </c>
      <c r="AE14" s="47">
        <v>11</v>
      </c>
      <c r="AF14" s="47">
        <v>19</v>
      </c>
      <c r="AG14" s="47">
        <v>20</v>
      </c>
      <c r="AH14" s="47">
        <v>0</v>
      </c>
      <c r="AI14" s="47">
        <v>6</v>
      </c>
      <c r="AJ14" s="47">
        <v>24</v>
      </c>
      <c r="AK14" s="47">
        <v>5</v>
      </c>
      <c r="AL14" s="53"/>
      <c r="AM14" s="55">
        <f t="shared" si="0"/>
        <v>306</v>
      </c>
      <c r="AN14" s="192"/>
      <c r="AO14" s="73">
        <f>AM14/AN12</f>
        <v>0.29508196721311475</v>
      </c>
    </row>
    <row r="15" spans="1:41" ht="29.25" customHeight="1">
      <c r="A15" s="150" t="s">
        <v>22</v>
      </c>
      <c r="B15" s="76" t="s">
        <v>16</v>
      </c>
      <c r="C15" s="66">
        <v>85</v>
      </c>
      <c r="D15" s="51">
        <v>7</v>
      </c>
      <c r="E15" s="51">
        <v>13</v>
      </c>
      <c r="F15" s="47">
        <v>3</v>
      </c>
      <c r="G15" s="47">
        <v>1</v>
      </c>
      <c r="H15" s="47">
        <v>4</v>
      </c>
      <c r="I15" s="47">
        <v>3</v>
      </c>
      <c r="J15" s="47">
        <v>3</v>
      </c>
      <c r="K15" s="47">
        <v>0</v>
      </c>
      <c r="L15" s="47">
        <v>7</v>
      </c>
      <c r="M15" s="47">
        <v>0</v>
      </c>
      <c r="N15" s="47">
        <v>0</v>
      </c>
      <c r="O15" s="47">
        <v>8</v>
      </c>
      <c r="P15" s="47">
        <v>8</v>
      </c>
      <c r="Q15" s="47">
        <v>4</v>
      </c>
      <c r="R15" s="47">
        <v>4</v>
      </c>
      <c r="S15" s="47">
        <v>10</v>
      </c>
      <c r="T15" s="47">
        <v>2</v>
      </c>
      <c r="U15" s="47">
        <v>2</v>
      </c>
      <c r="V15" s="47">
        <v>2</v>
      </c>
      <c r="W15" s="47">
        <v>3</v>
      </c>
      <c r="X15" s="47">
        <v>0</v>
      </c>
      <c r="Y15" s="47">
        <v>0</v>
      </c>
      <c r="Z15" s="47">
        <v>0</v>
      </c>
      <c r="AA15" s="47">
        <v>0</v>
      </c>
      <c r="AB15" s="47">
        <v>4</v>
      </c>
      <c r="AC15" s="47">
        <v>3</v>
      </c>
      <c r="AD15" s="47">
        <v>0</v>
      </c>
      <c r="AE15" s="47">
        <v>5</v>
      </c>
      <c r="AF15" s="47">
        <v>0</v>
      </c>
      <c r="AG15" s="47">
        <v>0</v>
      </c>
      <c r="AH15" s="47">
        <v>10</v>
      </c>
      <c r="AI15" s="47">
        <v>6</v>
      </c>
      <c r="AJ15" s="47">
        <v>3</v>
      </c>
      <c r="AK15" s="47">
        <v>2</v>
      </c>
      <c r="AL15" s="53"/>
      <c r="AM15" s="55">
        <f t="shared" si="0"/>
        <v>117</v>
      </c>
      <c r="AN15" s="193">
        <f>SUM(AM15:AM17)</f>
        <v>1037</v>
      </c>
      <c r="AO15" s="73">
        <f>AM15/AN15</f>
        <v>0.1128254580520733</v>
      </c>
    </row>
    <row r="16" spans="1:41" s="71" customFormat="1" ht="29.25" customHeight="1">
      <c r="A16" s="145"/>
      <c r="B16" s="68" t="s">
        <v>17</v>
      </c>
      <c r="C16" s="69">
        <v>80</v>
      </c>
      <c r="D16" s="59">
        <v>23</v>
      </c>
      <c r="E16" s="59">
        <v>17</v>
      </c>
      <c r="F16" s="60">
        <v>27</v>
      </c>
      <c r="G16" s="60">
        <v>25</v>
      </c>
      <c r="H16" s="60">
        <v>21</v>
      </c>
      <c r="I16" s="60">
        <v>16</v>
      </c>
      <c r="J16" s="60">
        <v>19</v>
      </c>
      <c r="K16" s="60">
        <v>18</v>
      </c>
      <c r="L16" s="60">
        <v>16</v>
      </c>
      <c r="M16" s="60">
        <v>31</v>
      </c>
      <c r="N16" s="60">
        <v>26</v>
      </c>
      <c r="O16" s="60">
        <v>14</v>
      </c>
      <c r="P16" s="60">
        <v>14</v>
      </c>
      <c r="Q16" s="60">
        <v>17</v>
      </c>
      <c r="R16" s="60">
        <v>22</v>
      </c>
      <c r="S16" s="60">
        <v>11</v>
      </c>
      <c r="T16" s="60">
        <v>17</v>
      </c>
      <c r="U16" s="60">
        <v>20</v>
      </c>
      <c r="V16" s="60">
        <v>15</v>
      </c>
      <c r="W16" s="60">
        <v>24</v>
      </c>
      <c r="X16" s="60">
        <v>20</v>
      </c>
      <c r="Y16" s="60">
        <v>24</v>
      </c>
      <c r="Z16" s="60">
        <v>13</v>
      </c>
      <c r="AA16" s="60">
        <v>15</v>
      </c>
      <c r="AB16" s="60">
        <v>22</v>
      </c>
      <c r="AC16" s="60">
        <v>25</v>
      </c>
      <c r="AD16" s="60">
        <v>32</v>
      </c>
      <c r="AE16" s="60">
        <v>17</v>
      </c>
      <c r="AF16" s="60">
        <v>5</v>
      </c>
      <c r="AG16" s="60">
        <v>3</v>
      </c>
      <c r="AH16" s="60">
        <v>9</v>
      </c>
      <c r="AI16" s="60">
        <v>9</v>
      </c>
      <c r="AJ16" s="60">
        <v>3</v>
      </c>
      <c r="AK16" s="60">
        <v>18</v>
      </c>
      <c r="AL16" s="61"/>
      <c r="AM16" s="62">
        <f t="shared" si="0"/>
        <v>608</v>
      </c>
      <c r="AN16" s="191"/>
      <c r="AO16" s="70">
        <f>AM16/AN15</f>
        <v>0.5863066538090647</v>
      </c>
    </row>
    <row r="17" spans="1:41" ht="29.25" customHeight="1" thickBot="1">
      <c r="A17" s="143"/>
      <c r="B17" s="72" t="s">
        <v>18</v>
      </c>
      <c r="C17" s="78">
        <v>75</v>
      </c>
      <c r="D17" s="81">
        <v>1</v>
      </c>
      <c r="E17" s="81">
        <v>0</v>
      </c>
      <c r="F17" s="48">
        <v>0</v>
      </c>
      <c r="G17" s="48">
        <v>2</v>
      </c>
      <c r="H17" s="48">
        <v>6</v>
      </c>
      <c r="I17" s="48">
        <v>7</v>
      </c>
      <c r="J17" s="48">
        <v>3</v>
      </c>
      <c r="K17" s="48">
        <v>13</v>
      </c>
      <c r="L17" s="48">
        <v>5</v>
      </c>
      <c r="M17" s="48">
        <v>1</v>
      </c>
      <c r="N17" s="48">
        <v>7</v>
      </c>
      <c r="O17" s="48">
        <v>7</v>
      </c>
      <c r="P17" s="48">
        <v>7</v>
      </c>
      <c r="Q17" s="48">
        <v>5</v>
      </c>
      <c r="R17" s="48">
        <v>6</v>
      </c>
      <c r="S17" s="48">
        <v>11</v>
      </c>
      <c r="T17" s="48">
        <v>16</v>
      </c>
      <c r="U17" s="48">
        <v>13</v>
      </c>
      <c r="V17" s="48">
        <v>20</v>
      </c>
      <c r="W17" s="48">
        <v>7</v>
      </c>
      <c r="X17" s="48">
        <v>16</v>
      </c>
      <c r="Y17" s="48">
        <v>12</v>
      </c>
      <c r="Z17" s="48">
        <v>20</v>
      </c>
      <c r="AA17" s="48">
        <v>20</v>
      </c>
      <c r="AB17" s="48">
        <v>10</v>
      </c>
      <c r="AC17" s="48">
        <v>3</v>
      </c>
      <c r="AD17" s="48">
        <v>1</v>
      </c>
      <c r="AE17" s="48">
        <v>8</v>
      </c>
      <c r="AF17" s="48">
        <v>18</v>
      </c>
      <c r="AG17" s="48">
        <v>22</v>
      </c>
      <c r="AH17" s="48">
        <v>1</v>
      </c>
      <c r="AI17" s="48">
        <v>10</v>
      </c>
      <c r="AJ17" s="48">
        <v>22</v>
      </c>
      <c r="AK17" s="48">
        <v>12</v>
      </c>
      <c r="AL17" s="82"/>
      <c r="AM17" s="56">
        <f t="shared" si="0"/>
        <v>312</v>
      </c>
      <c r="AN17" s="195"/>
      <c r="AO17" s="79">
        <f>AM17/AN15</f>
        <v>0.3008678881388621</v>
      </c>
    </row>
    <row r="18" ht="29.25" customHeight="1">
      <c r="E18" s="45"/>
    </row>
    <row r="19" ht="29.25" customHeight="1">
      <c r="E19" s="45"/>
    </row>
    <row r="20" ht="29.25" customHeight="1">
      <c r="E20" s="45"/>
    </row>
  </sheetData>
  <sheetProtection/>
  <mergeCells count="11">
    <mergeCell ref="A1:AO1"/>
    <mergeCell ref="A3:A5"/>
    <mergeCell ref="AN3:AN5"/>
    <mergeCell ref="A6:A8"/>
    <mergeCell ref="AN6:AN8"/>
    <mergeCell ref="A15:A17"/>
    <mergeCell ref="AN15:AN17"/>
    <mergeCell ref="A9:A11"/>
    <mergeCell ref="AN9:AN11"/>
    <mergeCell ref="A12:A14"/>
    <mergeCell ref="AN12:AN14"/>
  </mergeCells>
  <printOptions/>
  <pageMargins left="0.75" right="0.75" top="1" bottom="1" header="0.5" footer="0.5"/>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AS20"/>
  <sheetViews>
    <sheetView zoomScalePageLayoutView="0" workbookViewId="0" topLeftCell="D1">
      <selection activeCell="V3" sqref="V3:V17"/>
    </sheetView>
  </sheetViews>
  <sheetFormatPr defaultColWidth="9.00390625" defaultRowHeight="29.25" customHeight="1"/>
  <cols>
    <col min="1" max="1" width="12.75390625" style="45" customWidth="1"/>
    <col min="2" max="3" width="6.125" style="45" customWidth="1"/>
    <col min="4" max="4" width="3.375" style="45" customWidth="1"/>
    <col min="5" max="5" width="3.375" style="46" customWidth="1"/>
    <col min="6" max="39" width="3.375" style="45" customWidth="1"/>
    <col min="40" max="41" width="6.375" style="45" customWidth="1"/>
    <col min="42" max="42" width="8.125" style="45" customWidth="1"/>
    <col min="43" max="43" width="12.25390625" style="45" bestFit="1" customWidth="1"/>
    <col min="44" max="16384" width="9.00390625" style="45" customWidth="1"/>
  </cols>
  <sheetData>
    <row r="1" spans="1:42" ht="29.25" customHeight="1" thickBot="1">
      <c r="A1" s="154" t="s">
        <v>88</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213"/>
      <c r="AN1" s="155"/>
      <c r="AO1" s="155"/>
      <c r="AP1" s="155"/>
    </row>
    <row r="2" spans="1:43" ht="29.25" customHeight="1" thickBot="1">
      <c r="A2" s="80" t="s">
        <v>61</v>
      </c>
      <c r="B2" s="63" t="s">
        <v>35</v>
      </c>
      <c r="C2" s="64" t="s">
        <v>14</v>
      </c>
      <c r="D2" s="50">
        <v>701</v>
      </c>
      <c r="E2" s="49">
        <v>702</v>
      </c>
      <c r="F2" s="49">
        <v>703</v>
      </c>
      <c r="G2" s="49">
        <v>704</v>
      </c>
      <c r="H2" s="49">
        <v>705</v>
      </c>
      <c r="I2" s="49">
        <v>706</v>
      </c>
      <c r="J2" s="49">
        <v>707</v>
      </c>
      <c r="K2" s="49">
        <v>708</v>
      </c>
      <c r="L2" s="49">
        <v>709</v>
      </c>
      <c r="M2" s="49">
        <v>710</v>
      </c>
      <c r="N2" s="49">
        <v>711</v>
      </c>
      <c r="O2" s="49">
        <v>712</v>
      </c>
      <c r="P2" s="49">
        <v>713</v>
      </c>
      <c r="Q2" s="49">
        <v>714</v>
      </c>
      <c r="R2" s="49">
        <v>715</v>
      </c>
      <c r="S2" s="49">
        <v>716</v>
      </c>
      <c r="T2" s="49">
        <v>801</v>
      </c>
      <c r="U2" s="49">
        <v>802</v>
      </c>
      <c r="V2" s="49">
        <v>803</v>
      </c>
      <c r="W2" s="49">
        <v>804</v>
      </c>
      <c r="X2" s="49">
        <v>805</v>
      </c>
      <c r="Y2" s="49">
        <v>806</v>
      </c>
      <c r="Z2" s="49">
        <v>807</v>
      </c>
      <c r="AA2" s="49">
        <v>808</v>
      </c>
      <c r="AB2" s="49">
        <v>809</v>
      </c>
      <c r="AC2" s="49">
        <v>810</v>
      </c>
      <c r="AD2" s="49">
        <v>811</v>
      </c>
      <c r="AE2" s="49">
        <v>812</v>
      </c>
      <c r="AF2" s="49">
        <v>901</v>
      </c>
      <c r="AG2" s="49">
        <v>902</v>
      </c>
      <c r="AH2" s="49">
        <v>903</v>
      </c>
      <c r="AI2" s="49">
        <v>904</v>
      </c>
      <c r="AJ2" s="49">
        <v>905</v>
      </c>
      <c r="AK2" s="49">
        <v>906</v>
      </c>
      <c r="AL2" s="52" t="s">
        <v>62</v>
      </c>
      <c r="AM2" s="91" t="s">
        <v>90</v>
      </c>
      <c r="AN2" s="89" t="s">
        <v>30</v>
      </c>
      <c r="AO2" s="58" t="s">
        <v>31</v>
      </c>
      <c r="AP2" s="63" t="s">
        <v>32</v>
      </c>
      <c r="AQ2" s="47" t="s">
        <v>89</v>
      </c>
    </row>
    <row r="3" spans="1:43" ht="29.25" customHeight="1">
      <c r="A3" s="156" t="s">
        <v>15</v>
      </c>
      <c r="B3" s="57" t="s">
        <v>16</v>
      </c>
      <c r="C3" s="66">
        <v>85</v>
      </c>
      <c r="D3" s="51">
        <v>0</v>
      </c>
      <c r="E3" s="51">
        <v>22</v>
      </c>
      <c r="F3" s="51">
        <v>0</v>
      </c>
      <c r="G3" s="47">
        <v>4</v>
      </c>
      <c r="H3" s="47">
        <v>14</v>
      </c>
      <c r="I3" s="47">
        <v>15</v>
      </c>
      <c r="J3" s="47">
        <v>0</v>
      </c>
      <c r="K3" s="47">
        <v>2</v>
      </c>
      <c r="L3" s="47">
        <v>5</v>
      </c>
      <c r="M3" s="47">
        <v>0</v>
      </c>
      <c r="N3" s="47">
        <v>1</v>
      </c>
      <c r="O3" s="47">
        <v>1</v>
      </c>
      <c r="P3" s="47">
        <v>12</v>
      </c>
      <c r="Q3" s="47">
        <v>2</v>
      </c>
      <c r="R3" s="47">
        <v>3</v>
      </c>
      <c r="S3" s="47">
        <v>2</v>
      </c>
      <c r="T3" s="47">
        <v>0</v>
      </c>
      <c r="U3" s="47">
        <v>2</v>
      </c>
      <c r="V3" s="47">
        <v>3</v>
      </c>
      <c r="W3" s="47">
        <v>3</v>
      </c>
      <c r="X3" s="47">
        <v>0</v>
      </c>
      <c r="Y3" s="47">
        <v>0</v>
      </c>
      <c r="Z3" s="47">
        <v>1</v>
      </c>
      <c r="AA3" s="47">
        <v>9</v>
      </c>
      <c r="AB3" s="47">
        <v>2</v>
      </c>
      <c r="AC3" s="47">
        <v>1</v>
      </c>
      <c r="AD3" s="47">
        <v>4</v>
      </c>
      <c r="AE3" s="47">
        <v>0</v>
      </c>
      <c r="AF3" s="47">
        <v>0</v>
      </c>
      <c r="AG3" s="47">
        <v>0</v>
      </c>
      <c r="AH3" s="47">
        <v>3</v>
      </c>
      <c r="AI3" s="47">
        <v>6</v>
      </c>
      <c r="AJ3" s="47">
        <v>2</v>
      </c>
      <c r="AK3" s="47">
        <v>2</v>
      </c>
      <c r="AL3" s="53">
        <v>1</v>
      </c>
      <c r="AM3" s="90">
        <v>18</v>
      </c>
      <c r="AN3" s="55">
        <f aca="true" t="shared" si="0" ref="AN3:AN17">SUM(D3:AM3)</f>
        <v>140</v>
      </c>
      <c r="AO3" s="190">
        <f>SUM(AN3:AN5)</f>
        <v>1102</v>
      </c>
      <c r="AP3" s="85">
        <f>AN3/AO3</f>
        <v>0.12704174228675136</v>
      </c>
      <c r="AQ3" s="197">
        <f>C3*AP3+C4*AP4+C5*AP5</f>
        <v>79.17876588021778</v>
      </c>
    </row>
    <row r="4" spans="1:43" s="71" customFormat="1" ht="29.25" customHeight="1">
      <c r="A4" s="157"/>
      <c r="B4" s="68" t="s">
        <v>17</v>
      </c>
      <c r="C4" s="69">
        <v>80</v>
      </c>
      <c r="D4" s="59">
        <v>29</v>
      </c>
      <c r="E4" s="59">
        <v>5</v>
      </c>
      <c r="F4" s="59">
        <v>28</v>
      </c>
      <c r="G4" s="60">
        <v>27</v>
      </c>
      <c r="H4" s="60">
        <v>15</v>
      </c>
      <c r="I4" s="60">
        <v>7</v>
      </c>
      <c r="J4" s="60">
        <v>16</v>
      </c>
      <c r="K4" s="60">
        <v>17</v>
      </c>
      <c r="L4" s="60">
        <v>27</v>
      </c>
      <c r="M4" s="60">
        <v>0</v>
      </c>
      <c r="N4" s="60">
        <v>25</v>
      </c>
      <c r="O4" s="60">
        <v>19</v>
      </c>
      <c r="P4" s="60">
        <v>13</v>
      </c>
      <c r="Q4" s="60">
        <v>21</v>
      </c>
      <c r="R4" s="60">
        <v>21</v>
      </c>
      <c r="S4" s="60">
        <v>27</v>
      </c>
      <c r="T4" s="60">
        <v>7</v>
      </c>
      <c r="U4" s="60">
        <v>21</v>
      </c>
      <c r="V4" s="60">
        <v>18</v>
      </c>
      <c r="W4" s="60">
        <v>20</v>
      </c>
      <c r="X4" s="60">
        <v>24</v>
      </c>
      <c r="Y4" s="60">
        <v>5</v>
      </c>
      <c r="Z4" s="60">
        <v>25</v>
      </c>
      <c r="AA4" s="60">
        <v>20</v>
      </c>
      <c r="AB4" s="60">
        <v>25</v>
      </c>
      <c r="AC4" s="60">
        <v>32</v>
      </c>
      <c r="AD4" s="60">
        <v>24</v>
      </c>
      <c r="AE4" s="60">
        <v>15</v>
      </c>
      <c r="AF4" s="60">
        <v>0</v>
      </c>
      <c r="AG4" s="60">
        <v>0</v>
      </c>
      <c r="AH4" s="60">
        <v>20</v>
      </c>
      <c r="AI4" s="60">
        <v>15</v>
      </c>
      <c r="AJ4" s="60">
        <v>21</v>
      </c>
      <c r="AK4" s="60">
        <v>26</v>
      </c>
      <c r="AL4" s="61">
        <v>8</v>
      </c>
      <c r="AM4" s="61">
        <v>18</v>
      </c>
      <c r="AN4" s="62">
        <f t="shared" si="0"/>
        <v>641</v>
      </c>
      <c r="AO4" s="191"/>
      <c r="AP4" s="86">
        <f>AN4/AO3</f>
        <v>0.5816696914700544</v>
      </c>
      <c r="AQ4" s="198"/>
    </row>
    <row r="5" spans="1:43" ht="29.25" customHeight="1" thickBot="1">
      <c r="A5" s="158"/>
      <c r="B5" s="72" t="s">
        <v>18</v>
      </c>
      <c r="C5" s="66">
        <v>75</v>
      </c>
      <c r="D5" s="51">
        <v>2</v>
      </c>
      <c r="E5" s="51">
        <v>3</v>
      </c>
      <c r="F5" s="51">
        <v>3</v>
      </c>
      <c r="G5" s="47">
        <v>1</v>
      </c>
      <c r="H5" s="47">
        <v>3</v>
      </c>
      <c r="I5" s="47">
        <v>4</v>
      </c>
      <c r="J5" s="47">
        <v>14</v>
      </c>
      <c r="K5" s="47">
        <v>12</v>
      </c>
      <c r="L5" s="47">
        <v>1</v>
      </c>
      <c r="M5" s="47">
        <v>32</v>
      </c>
      <c r="N5" s="47">
        <v>6</v>
      </c>
      <c r="O5" s="47">
        <v>13</v>
      </c>
      <c r="P5" s="47">
        <v>10</v>
      </c>
      <c r="Q5" s="47">
        <v>8</v>
      </c>
      <c r="R5" s="47">
        <v>8</v>
      </c>
      <c r="S5" s="47">
        <v>2</v>
      </c>
      <c r="T5" s="47">
        <v>27</v>
      </c>
      <c r="U5" s="47">
        <v>12</v>
      </c>
      <c r="V5" s="47">
        <v>15</v>
      </c>
      <c r="W5" s="47">
        <v>11</v>
      </c>
      <c r="X5" s="47">
        <v>11</v>
      </c>
      <c r="Y5" s="47">
        <v>30</v>
      </c>
      <c r="Z5" s="47">
        <v>6</v>
      </c>
      <c r="AA5" s="47">
        <v>6</v>
      </c>
      <c r="AB5" s="47">
        <v>8</v>
      </c>
      <c r="AC5" s="47">
        <v>0</v>
      </c>
      <c r="AD5" s="47">
        <v>3</v>
      </c>
      <c r="AE5" s="47">
        <v>17</v>
      </c>
      <c r="AF5" s="47">
        <v>21</v>
      </c>
      <c r="AG5" s="47">
        <v>22</v>
      </c>
      <c r="AH5" s="47">
        <v>0</v>
      </c>
      <c r="AI5" s="47">
        <v>1</v>
      </c>
      <c r="AJ5" s="47">
        <v>2</v>
      </c>
      <c r="AK5" s="47">
        <v>3</v>
      </c>
      <c r="AL5" s="53">
        <v>0</v>
      </c>
      <c r="AM5" s="53">
        <v>4</v>
      </c>
      <c r="AN5" s="55">
        <f t="shared" si="0"/>
        <v>321</v>
      </c>
      <c r="AO5" s="192"/>
      <c r="AP5" s="87">
        <f>AN5/AO3</f>
        <v>0.2912885662431942</v>
      </c>
      <c r="AQ5" s="199"/>
    </row>
    <row r="6" spans="1:43" s="71" customFormat="1" ht="29.25" customHeight="1">
      <c r="A6" s="150" t="s">
        <v>19</v>
      </c>
      <c r="B6" s="74" t="s">
        <v>16</v>
      </c>
      <c r="C6" s="69">
        <v>85</v>
      </c>
      <c r="D6" s="59">
        <v>3</v>
      </c>
      <c r="E6" s="59">
        <v>25</v>
      </c>
      <c r="F6" s="59">
        <v>20</v>
      </c>
      <c r="G6" s="60">
        <v>19</v>
      </c>
      <c r="H6" s="60">
        <v>18</v>
      </c>
      <c r="I6" s="60">
        <v>19</v>
      </c>
      <c r="J6" s="60">
        <v>17</v>
      </c>
      <c r="K6" s="60">
        <v>26</v>
      </c>
      <c r="L6" s="60">
        <v>32</v>
      </c>
      <c r="M6" s="60">
        <v>0</v>
      </c>
      <c r="N6" s="60">
        <v>30</v>
      </c>
      <c r="O6" s="60">
        <v>28</v>
      </c>
      <c r="P6" s="60">
        <v>22</v>
      </c>
      <c r="Q6" s="60">
        <v>24</v>
      </c>
      <c r="R6" s="60">
        <v>26</v>
      </c>
      <c r="S6" s="60">
        <v>20</v>
      </c>
      <c r="T6" s="60">
        <v>24</v>
      </c>
      <c r="U6" s="60">
        <v>20</v>
      </c>
      <c r="V6" s="60">
        <v>17</v>
      </c>
      <c r="W6" s="60">
        <v>28</v>
      </c>
      <c r="X6" s="60">
        <v>0</v>
      </c>
      <c r="Y6" s="60">
        <v>0</v>
      </c>
      <c r="Z6" s="60">
        <v>14</v>
      </c>
      <c r="AA6" s="60">
        <v>28</v>
      </c>
      <c r="AB6" s="60">
        <v>32</v>
      </c>
      <c r="AC6" s="60">
        <v>33</v>
      </c>
      <c r="AD6" s="60">
        <v>17</v>
      </c>
      <c r="AE6" s="60">
        <v>9</v>
      </c>
      <c r="AF6" s="60">
        <v>2</v>
      </c>
      <c r="AG6" s="60">
        <v>0</v>
      </c>
      <c r="AH6" s="60">
        <v>23</v>
      </c>
      <c r="AI6" s="60">
        <v>17</v>
      </c>
      <c r="AJ6" s="60">
        <v>10</v>
      </c>
      <c r="AK6" s="60">
        <v>2</v>
      </c>
      <c r="AL6" s="61">
        <v>1</v>
      </c>
      <c r="AM6" s="61">
        <v>24</v>
      </c>
      <c r="AN6" s="62">
        <f t="shared" si="0"/>
        <v>630</v>
      </c>
      <c r="AO6" s="193">
        <f>SUM(AN6:AN8)</f>
        <v>1102</v>
      </c>
      <c r="AP6" s="86">
        <f>AN6/AO6</f>
        <v>0.5716878402903811</v>
      </c>
      <c r="AQ6" s="200">
        <f>C6*AP6+C7*AP7+C8*AP8</f>
        <v>82.28221415607986</v>
      </c>
    </row>
    <row r="7" spans="1:43" ht="29.25" customHeight="1">
      <c r="A7" s="145"/>
      <c r="B7" s="75" t="s">
        <v>17</v>
      </c>
      <c r="C7" s="66">
        <v>80</v>
      </c>
      <c r="D7" s="51">
        <v>27</v>
      </c>
      <c r="E7" s="51">
        <v>4</v>
      </c>
      <c r="F7" s="51">
        <v>10</v>
      </c>
      <c r="G7" s="47">
        <v>11</v>
      </c>
      <c r="H7" s="47">
        <v>12</v>
      </c>
      <c r="I7" s="47">
        <v>6</v>
      </c>
      <c r="J7" s="47">
        <v>5</v>
      </c>
      <c r="K7" s="47">
        <v>5</v>
      </c>
      <c r="L7" s="47">
        <v>1</v>
      </c>
      <c r="M7" s="47">
        <v>32</v>
      </c>
      <c r="N7" s="47">
        <v>2</v>
      </c>
      <c r="O7" s="47">
        <v>4</v>
      </c>
      <c r="P7" s="47">
        <v>10</v>
      </c>
      <c r="Q7" s="47">
        <v>5</v>
      </c>
      <c r="R7" s="47">
        <v>5</v>
      </c>
      <c r="S7" s="47">
        <v>11</v>
      </c>
      <c r="T7" s="47">
        <v>6</v>
      </c>
      <c r="U7" s="47">
        <v>10</v>
      </c>
      <c r="V7" s="47">
        <v>14</v>
      </c>
      <c r="W7" s="47">
        <v>3</v>
      </c>
      <c r="X7" s="47">
        <v>27</v>
      </c>
      <c r="Y7" s="47">
        <v>20</v>
      </c>
      <c r="Z7" s="47">
        <v>12</v>
      </c>
      <c r="AA7" s="47">
        <v>6</v>
      </c>
      <c r="AB7" s="47">
        <v>3</v>
      </c>
      <c r="AC7" s="47">
        <v>0</v>
      </c>
      <c r="AD7" s="47">
        <v>5</v>
      </c>
      <c r="AE7" s="47">
        <v>23</v>
      </c>
      <c r="AF7" s="47">
        <v>5</v>
      </c>
      <c r="AG7" s="47">
        <v>22</v>
      </c>
      <c r="AH7" s="47">
        <v>0</v>
      </c>
      <c r="AI7" s="47">
        <v>5</v>
      </c>
      <c r="AJ7" s="47">
        <v>13</v>
      </c>
      <c r="AK7" s="47">
        <v>2</v>
      </c>
      <c r="AL7" s="53">
        <v>7</v>
      </c>
      <c r="AM7" s="53">
        <v>12</v>
      </c>
      <c r="AN7" s="55">
        <f t="shared" si="0"/>
        <v>345</v>
      </c>
      <c r="AO7" s="191"/>
      <c r="AP7" s="87">
        <f>AN7/AO6</f>
        <v>0.31306715063520874</v>
      </c>
      <c r="AQ7" s="201"/>
    </row>
    <row r="8" spans="1:43" ht="29.25" customHeight="1" thickBot="1">
      <c r="A8" s="143"/>
      <c r="B8" s="72" t="s">
        <v>18</v>
      </c>
      <c r="C8" s="66">
        <v>75</v>
      </c>
      <c r="D8" s="51">
        <v>1</v>
      </c>
      <c r="E8" s="51">
        <v>1</v>
      </c>
      <c r="F8" s="51">
        <v>1</v>
      </c>
      <c r="G8" s="47">
        <v>2</v>
      </c>
      <c r="H8" s="47">
        <v>2</v>
      </c>
      <c r="I8" s="47">
        <v>1</v>
      </c>
      <c r="J8" s="47">
        <v>8</v>
      </c>
      <c r="K8" s="47">
        <v>0</v>
      </c>
      <c r="L8" s="47">
        <v>0</v>
      </c>
      <c r="M8" s="47">
        <v>0</v>
      </c>
      <c r="N8" s="47">
        <v>0</v>
      </c>
      <c r="O8" s="47">
        <v>1</v>
      </c>
      <c r="P8" s="47">
        <v>3</v>
      </c>
      <c r="Q8" s="47">
        <v>2</v>
      </c>
      <c r="R8" s="47">
        <v>1</v>
      </c>
      <c r="S8" s="47">
        <v>0</v>
      </c>
      <c r="T8" s="47">
        <v>4</v>
      </c>
      <c r="U8" s="47">
        <v>5</v>
      </c>
      <c r="V8" s="47">
        <v>5</v>
      </c>
      <c r="W8" s="47">
        <v>3</v>
      </c>
      <c r="X8" s="47">
        <v>8</v>
      </c>
      <c r="Y8" s="47">
        <v>15</v>
      </c>
      <c r="Z8" s="47">
        <v>6</v>
      </c>
      <c r="AA8" s="47">
        <v>1</v>
      </c>
      <c r="AB8" s="47">
        <v>0</v>
      </c>
      <c r="AC8" s="47">
        <v>0</v>
      </c>
      <c r="AD8" s="47">
        <v>9</v>
      </c>
      <c r="AE8" s="47">
        <v>0</v>
      </c>
      <c r="AF8" s="47">
        <v>14</v>
      </c>
      <c r="AG8" s="47">
        <v>0</v>
      </c>
      <c r="AH8" s="47">
        <v>0</v>
      </c>
      <c r="AI8" s="47">
        <v>0</v>
      </c>
      <c r="AJ8" s="47">
        <v>2</v>
      </c>
      <c r="AK8" s="47">
        <v>27</v>
      </c>
      <c r="AL8" s="53">
        <v>1</v>
      </c>
      <c r="AM8" s="53">
        <v>4</v>
      </c>
      <c r="AN8" s="55">
        <f t="shared" si="0"/>
        <v>127</v>
      </c>
      <c r="AO8" s="192"/>
      <c r="AP8" s="87">
        <f>AN8/AO6</f>
        <v>0.11524500907441017</v>
      </c>
      <c r="AQ8" s="202"/>
    </row>
    <row r="9" spans="1:43" ht="29.25" customHeight="1">
      <c r="A9" s="144" t="s">
        <v>20</v>
      </c>
      <c r="B9" s="76" t="s">
        <v>16</v>
      </c>
      <c r="C9" s="66">
        <v>85</v>
      </c>
      <c r="D9" s="51">
        <v>6</v>
      </c>
      <c r="E9" s="51">
        <v>26</v>
      </c>
      <c r="F9" s="51">
        <v>0</v>
      </c>
      <c r="G9" s="47">
        <v>3</v>
      </c>
      <c r="H9" s="47">
        <v>1</v>
      </c>
      <c r="I9" s="47">
        <v>4</v>
      </c>
      <c r="J9" s="47">
        <v>14</v>
      </c>
      <c r="K9" s="47">
        <v>3</v>
      </c>
      <c r="L9" s="47">
        <v>2</v>
      </c>
      <c r="M9" s="47">
        <v>0</v>
      </c>
      <c r="N9" s="47">
        <v>11</v>
      </c>
      <c r="O9" s="47">
        <v>1</v>
      </c>
      <c r="P9" s="47">
        <v>14</v>
      </c>
      <c r="Q9" s="47">
        <v>12</v>
      </c>
      <c r="R9" s="47">
        <v>1</v>
      </c>
      <c r="S9" s="47">
        <v>17</v>
      </c>
      <c r="T9" s="47">
        <v>3</v>
      </c>
      <c r="U9" s="47">
        <v>2</v>
      </c>
      <c r="V9" s="47">
        <v>1</v>
      </c>
      <c r="W9" s="47">
        <v>8</v>
      </c>
      <c r="X9" s="47">
        <v>0</v>
      </c>
      <c r="Y9" s="47">
        <v>0</v>
      </c>
      <c r="Z9" s="47">
        <v>0</v>
      </c>
      <c r="AA9" s="47">
        <v>3</v>
      </c>
      <c r="AB9" s="47">
        <v>2</v>
      </c>
      <c r="AC9" s="47">
        <v>1</v>
      </c>
      <c r="AD9" s="47">
        <v>2</v>
      </c>
      <c r="AE9" s="47">
        <v>3</v>
      </c>
      <c r="AF9" s="47">
        <v>6</v>
      </c>
      <c r="AG9" s="47">
        <v>0</v>
      </c>
      <c r="AH9" s="47">
        <v>5</v>
      </c>
      <c r="AI9" s="47">
        <v>5</v>
      </c>
      <c r="AJ9" s="47">
        <v>0</v>
      </c>
      <c r="AK9" s="47">
        <v>0</v>
      </c>
      <c r="AL9" s="53">
        <v>1</v>
      </c>
      <c r="AM9" s="53">
        <v>23</v>
      </c>
      <c r="AN9" s="55">
        <f t="shared" si="0"/>
        <v>180</v>
      </c>
      <c r="AO9" s="193">
        <f>SUM(AN9:AN11)</f>
        <v>1102</v>
      </c>
      <c r="AP9" s="87">
        <f>AN9/AO9</f>
        <v>0.16333938294010888</v>
      </c>
      <c r="AQ9" s="203">
        <f>C9*AP9+C10*AP10+C11*AP11</f>
        <v>79.42831215970962</v>
      </c>
    </row>
    <row r="10" spans="1:43" ht="29.25" customHeight="1">
      <c r="A10" s="151"/>
      <c r="B10" s="75" t="s">
        <v>17</v>
      </c>
      <c r="C10" s="66">
        <v>80</v>
      </c>
      <c r="D10" s="51">
        <v>25</v>
      </c>
      <c r="E10" s="51">
        <v>4</v>
      </c>
      <c r="F10" s="51">
        <v>20</v>
      </c>
      <c r="G10" s="47">
        <v>27</v>
      </c>
      <c r="H10" s="47">
        <v>30</v>
      </c>
      <c r="I10" s="47">
        <v>15</v>
      </c>
      <c r="J10" s="47">
        <v>6</v>
      </c>
      <c r="K10" s="47">
        <v>17</v>
      </c>
      <c r="L10" s="47">
        <v>25</v>
      </c>
      <c r="M10" s="47">
        <v>32</v>
      </c>
      <c r="N10" s="47">
        <v>18</v>
      </c>
      <c r="O10" s="47">
        <v>20</v>
      </c>
      <c r="P10" s="47">
        <v>12</v>
      </c>
      <c r="Q10" s="47">
        <v>18</v>
      </c>
      <c r="R10" s="47">
        <v>13</v>
      </c>
      <c r="S10" s="47">
        <v>14</v>
      </c>
      <c r="T10" s="47">
        <v>9</v>
      </c>
      <c r="U10" s="47">
        <v>26</v>
      </c>
      <c r="V10" s="47">
        <v>18</v>
      </c>
      <c r="W10" s="47">
        <v>16</v>
      </c>
      <c r="X10" s="47">
        <v>0</v>
      </c>
      <c r="Y10" s="47">
        <v>4</v>
      </c>
      <c r="Z10" s="47">
        <v>20</v>
      </c>
      <c r="AA10" s="47">
        <v>22</v>
      </c>
      <c r="AB10" s="47">
        <v>33</v>
      </c>
      <c r="AC10" s="47">
        <v>32</v>
      </c>
      <c r="AD10" s="47">
        <v>10</v>
      </c>
      <c r="AE10" s="47">
        <v>28</v>
      </c>
      <c r="AF10" s="47">
        <v>3</v>
      </c>
      <c r="AG10" s="47">
        <v>22</v>
      </c>
      <c r="AH10" s="47">
        <v>18</v>
      </c>
      <c r="AI10" s="47">
        <v>14</v>
      </c>
      <c r="AJ10" s="47">
        <v>25</v>
      </c>
      <c r="AK10" s="47">
        <v>0</v>
      </c>
      <c r="AL10" s="53">
        <v>4</v>
      </c>
      <c r="AM10" s="53">
        <v>16</v>
      </c>
      <c r="AN10" s="55">
        <f t="shared" si="0"/>
        <v>616</v>
      </c>
      <c r="AO10" s="191"/>
      <c r="AP10" s="87">
        <f>AN10/AO9</f>
        <v>0.558983666061706</v>
      </c>
      <c r="AQ10" s="201"/>
    </row>
    <row r="11" spans="1:43" s="71" customFormat="1" ht="29.25" customHeight="1" thickBot="1">
      <c r="A11" s="152"/>
      <c r="B11" s="77" t="s">
        <v>18</v>
      </c>
      <c r="C11" s="69">
        <v>75</v>
      </c>
      <c r="D11" s="59">
        <v>0</v>
      </c>
      <c r="E11" s="59">
        <v>0</v>
      </c>
      <c r="F11" s="59">
        <v>11</v>
      </c>
      <c r="G11" s="60">
        <v>2</v>
      </c>
      <c r="H11" s="60">
        <v>1</v>
      </c>
      <c r="I11" s="60">
        <v>7</v>
      </c>
      <c r="J11" s="60">
        <v>10</v>
      </c>
      <c r="K11" s="60">
        <v>11</v>
      </c>
      <c r="L11" s="60">
        <v>6</v>
      </c>
      <c r="M11" s="60">
        <v>0</v>
      </c>
      <c r="N11" s="60">
        <v>3</v>
      </c>
      <c r="O11" s="60">
        <v>11</v>
      </c>
      <c r="P11" s="60">
        <v>8</v>
      </c>
      <c r="Q11" s="60">
        <v>1</v>
      </c>
      <c r="R11" s="60">
        <v>18</v>
      </c>
      <c r="S11" s="60">
        <v>0</v>
      </c>
      <c r="T11" s="60">
        <v>22</v>
      </c>
      <c r="U11" s="60">
        <v>7</v>
      </c>
      <c r="V11" s="60">
        <v>17</v>
      </c>
      <c r="W11" s="60">
        <v>10</v>
      </c>
      <c r="X11" s="60">
        <v>35</v>
      </c>
      <c r="Y11" s="60">
        <v>31</v>
      </c>
      <c r="Z11" s="60">
        <v>12</v>
      </c>
      <c r="AA11" s="60">
        <v>10</v>
      </c>
      <c r="AB11" s="60">
        <v>0</v>
      </c>
      <c r="AC11" s="60">
        <v>0</v>
      </c>
      <c r="AD11" s="60">
        <v>21</v>
      </c>
      <c r="AE11" s="60">
        <v>1</v>
      </c>
      <c r="AF11" s="60">
        <v>12</v>
      </c>
      <c r="AG11" s="60">
        <v>0</v>
      </c>
      <c r="AH11" s="60">
        <v>0</v>
      </c>
      <c r="AI11" s="60">
        <v>3</v>
      </c>
      <c r="AJ11" s="60">
        <v>0</v>
      </c>
      <c r="AK11" s="60">
        <v>31</v>
      </c>
      <c r="AL11" s="61">
        <v>4</v>
      </c>
      <c r="AM11" s="61">
        <v>1</v>
      </c>
      <c r="AN11" s="62">
        <f t="shared" si="0"/>
        <v>306</v>
      </c>
      <c r="AO11" s="192"/>
      <c r="AP11" s="86">
        <f>AN11/AO9</f>
        <v>0.2776769509981851</v>
      </c>
      <c r="AQ11" s="202"/>
    </row>
    <row r="12" spans="1:43" ht="29.25" customHeight="1">
      <c r="A12" s="150" t="s">
        <v>21</v>
      </c>
      <c r="B12" s="76" t="s">
        <v>16</v>
      </c>
      <c r="C12" s="66">
        <v>85</v>
      </c>
      <c r="D12" s="51">
        <v>2</v>
      </c>
      <c r="E12" s="51">
        <v>28</v>
      </c>
      <c r="F12" s="51">
        <v>3</v>
      </c>
      <c r="G12" s="47">
        <v>2</v>
      </c>
      <c r="H12" s="47">
        <v>12</v>
      </c>
      <c r="I12" s="47">
        <v>1</v>
      </c>
      <c r="J12" s="47">
        <v>4</v>
      </c>
      <c r="K12" s="47">
        <v>3</v>
      </c>
      <c r="L12" s="47">
        <v>0</v>
      </c>
      <c r="M12" s="47">
        <v>0</v>
      </c>
      <c r="N12" s="47">
        <v>0</v>
      </c>
      <c r="O12" s="47">
        <v>1</v>
      </c>
      <c r="P12" s="47">
        <v>6</v>
      </c>
      <c r="Q12" s="47">
        <v>4</v>
      </c>
      <c r="R12" s="47">
        <v>2</v>
      </c>
      <c r="S12" s="47">
        <v>2</v>
      </c>
      <c r="T12" s="47">
        <v>9</v>
      </c>
      <c r="U12" s="47">
        <v>0</v>
      </c>
      <c r="V12" s="47">
        <v>4</v>
      </c>
      <c r="W12" s="47">
        <v>17</v>
      </c>
      <c r="X12" s="47">
        <v>0</v>
      </c>
      <c r="Y12" s="47">
        <v>3</v>
      </c>
      <c r="Z12" s="47">
        <v>1</v>
      </c>
      <c r="AA12" s="47">
        <v>8</v>
      </c>
      <c r="AB12" s="47">
        <v>1</v>
      </c>
      <c r="AC12" s="47">
        <v>0</v>
      </c>
      <c r="AD12" s="47">
        <v>5</v>
      </c>
      <c r="AE12" s="47">
        <v>1</v>
      </c>
      <c r="AF12" s="47">
        <v>0</v>
      </c>
      <c r="AG12" s="47">
        <v>0</v>
      </c>
      <c r="AH12" s="47">
        <v>5</v>
      </c>
      <c r="AI12" s="47">
        <v>6</v>
      </c>
      <c r="AJ12" s="47">
        <v>2</v>
      </c>
      <c r="AK12" s="47">
        <v>7</v>
      </c>
      <c r="AL12" s="53">
        <v>4</v>
      </c>
      <c r="AM12" s="53">
        <v>18</v>
      </c>
      <c r="AN12" s="55">
        <f t="shared" si="0"/>
        <v>161</v>
      </c>
      <c r="AO12" s="193">
        <f>SUM(AN12:AN14)</f>
        <v>1102</v>
      </c>
      <c r="AP12" s="87">
        <f>AN12/AO12</f>
        <v>0.14609800362976408</v>
      </c>
      <c r="AQ12" s="203">
        <f>C12*AP12+C13*AP13+C14*AP14</f>
        <v>78.72504537205081</v>
      </c>
    </row>
    <row r="13" spans="1:43" s="71" customFormat="1" ht="29.25" customHeight="1">
      <c r="A13" s="145"/>
      <c r="B13" s="68" t="s">
        <v>17</v>
      </c>
      <c r="C13" s="69">
        <v>80</v>
      </c>
      <c r="D13" s="59">
        <v>19</v>
      </c>
      <c r="E13" s="59">
        <v>2</v>
      </c>
      <c r="F13" s="59">
        <v>22</v>
      </c>
      <c r="G13" s="60">
        <v>9</v>
      </c>
      <c r="H13" s="60">
        <v>5</v>
      </c>
      <c r="I13" s="60">
        <v>4</v>
      </c>
      <c r="J13" s="60">
        <v>15</v>
      </c>
      <c r="K13" s="60">
        <v>19</v>
      </c>
      <c r="L13" s="60">
        <v>6</v>
      </c>
      <c r="M13" s="60">
        <v>0</v>
      </c>
      <c r="N13" s="60">
        <v>20</v>
      </c>
      <c r="O13" s="60">
        <v>12</v>
      </c>
      <c r="P13" s="60">
        <v>13</v>
      </c>
      <c r="Q13" s="60">
        <v>12</v>
      </c>
      <c r="R13" s="60">
        <v>13</v>
      </c>
      <c r="S13" s="60">
        <v>14</v>
      </c>
      <c r="T13" s="60">
        <v>21</v>
      </c>
      <c r="U13" s="60">
        <v>5</v>
      </c>
      <c r="V13" s="60">
        <v>23</v>
      </c>
      <c r="W13" s="60">
        <v>13</v>
      </c>
      <c r="X13" s="60">
        <v>7</v>
      </c>
      <c r="Y13" s="60">
        <v>9</v>
      </c>
      <c r="Z13" s="60">
        <v>24</v>
      </c>
      <c r="AA13" s="60">
        <v>21</v>
      </c>
      <c r="AB13" s="60">
        <v>26</v>
      </c>
      <c r="AC13" s="60">
        <v>15</v>
      </c>
      <c r="AD13" s="60">
        <v>20</v>
      </c>
      <c r="AE13" s="60">
        <v>4</v>
      </c>
      <c r="AF13" s="60">
        <v>4</v>
      </c>
      <c r="AG13" s="60">
        <v>22</v>
      </c>
      <c r="AH13" s="60">
        <v>18</v>
      </c>
      <c r="AI13" s="60">
        <v>14</v>
      </c>
      <c r="AJ13" s="60">
        <v>19</v>
      </c>
      <c r="AK13" s="60">
        <v>23</v>
      </c>
      <c r="AL13" s="61">
        <v>5</v>
      </c>
      <c r="AM13" s="61">
        <v>21</v>
      </c>
      <c r="AN13" s="62">
        <f t="shared" si="0"/>
        <v>499</v>
      </c>
      <c r="AO13" s="191"/>
      <c r="AP13" s="86">
        <f>AN13/AO12</f>
        <v>0.4528130671506352</v>
      </c>
      <c r="AQ13" s="201"/>
    </row>
    <row r="14" spans="1:43" ht="29.25" customHeight="1" thickBot="1">
      <c r="A14" s="143"/>
      <c r="B14" s="72" t="s">
        <v>18</v>
      </c>
      <c r="C14" s="66">
        <v>75</v>
      </c>
      <c r="D14" s="51">
        <v>10</v>
      </c>
      <c r="E14" s="51">
        <v>0</v>
      </c>
      <c r="F14" s="51">
        <v>6</v>
      </c>
      <c r="G14" s="47">
        <v>21</v>
      </c>
      <c r="H14" s="47">
        <v>15</v>
      </c>
      <c r="I14" s="47">
        <v>21</v>
      </c>
      <c r="J14" s="47">
        <v>11</v>
      </c>
      <c r="K14" s="47">
        <v>9</v>
      </c>
      <c r="L14" s="47">
        <v>27</v>
      </c>
      <c r="M14" s="47">
        <v>32</v>
      </c>
      <c r="N14" s="47">
        <v>12</v>
      </c>
      <c r="O14" s="47">
        <v>20</v>
      </c>
      <c r="P14" s="47">
        <v>16</v>
      </c>
      <c r="Q14" s="47">
        <v>15</v>
      </c>
      <c r="R14" s="47">
        <v>17</v>
      </c>
      <c r="S14" s="47">
        <v>15</v>
      </c>
      <c r="T14" s="47">
        <v>4</v>
      </c>
      <c r="U14" s="47">
        <v>30</v>
      </c>
      <c r="V14" s="47">
        <v>9</v>
      </c>
      <c r="W14" s="47">
        <v>4</v>
      </c>
      <c r="X14" s="47">
        <v>28</v>
      </c>
      <c r="Y14" s="47">
        <v>23</v>
      </c>
      <c r="Z14" s="47">
        <v>7</v>
      </c>
      <c r="AA14" s="47">
        <v>6</v>
      </c>
      <c r="AB14" s="47">
        <v>8</v>
      </c>
      <c r="AC14" s="47">
        <v>18</v>
      </c>
      <c r="AD14" s="47">
        <v>6</v>
      </c>
      <c r="AE14" s="47">
        <v>27</v>
      </c>
      <c r="AF14" s="47">
        <v>17</v>
      </c>
      <c r="AG14" s="47">
        <v>0</v>
      </c>
      <c r="AH14" s="47">
        <v>0</v>
      </c>
      <c r="AI14" s="47">
        <v>2</v>
      </c>
      <c r="AJ14" s="47">
        <v>4</v>
      </c>
      <c r="AK14" s="47">
        <v>1</v>
      </c>
      <c r="AL14" s="53">
        <v>0</v>
      </c>
      <c r="AM14" s="53">
        <v>1</v>
      </c>
      <c r="AN14" s="55">
        <f t="shared" si="0"/>
        <v>442</v>
      </c>
      <c r="AO14" s="192"/>
      <c r="AP14" s="87">
        <f>AN14/AO12</f>
        <v>0.4010889292196007</v>
      </c>
      <c r="AQ14" s="202"/>
    </row>
    <row r="15" spans="1:45" ht="29.25" customHeight="1" thickTop="1">
      <c r="A15" s="150" t="s">
        <v>22</v>
      </c>
      <c r="B15" s="76" t="s">
        <v>16</v>
      </c>
      <c r="C15" s="66">
        <v>85</v>
      </c>
      <c r="D15" s="51">
        <v>0</v>
      </c>
      <c r="E15" s="51">
        <v>29</v>
      </c>
      <c r="F15" s="51">
        <v>0</v>
      </c>
      <c r="G15" s="47">
        <v>5</v>
      </c>
      <c r="H15" s="47">
        <v>14</v>
      </c>
      <c r="I15" s="47">
        <v>2</v>
      </c>
      <c r="J15" s="47">
        <v>0</v>
      </c>
      <c r="K15" s="47">
        <v>1</v>
      </c>
      <c r="L15" s="47">
        <v>1</v>
      </c>
      <c r="M15" s="47">
        <v>0</v>
      </c>
      <c r="N15" s="47">
        <v>0</v>
      </c>
      <c r="O15" s="47">
        <v>1</v>
      </c>
      <c r="P15" s="47">
        <v>12</v>
      </c>
      <c r="Q15" s="47">
        <v>6</v>
      </c>
      <c r="R15" s="47">
        <v>0</v>
      </c>
      <c r="S15" s="47">
        <v>2</v>
      </c>
      <c r="T15" s="47">
        <v>6</v>
      </c>
      <c r="U15" s="47">
        <v>2</v>
      </c>
      <c r="V15" s="47">
        <v>4</v>
      </c>
      <c r="W15" s="47">
        <v>0</v>
      </c>
      <c r="X15" s="47">
        <v>0</v>
      </c>
      <c r="Y15" s="47">
        <v>0</v>
      </c>
      <c r="Z15" s="47">
        <v>0</v>
      </c>
      <c r="AA15" s="47">
        <v>14</v>
      </c>
      <c r="AB15" s="47">
        <v>35</v>
      </c>
      <c r="AC15" s="47">
        <v>0</v>
      </c>
      <c r="AD15" s="47">
        <v>3</v>
      </c>
      <c r="AE15" s="47">
        <v>0</v>
      </c>
      <c r="AF15" s="47">
        <v>0</v>
      </c>
      <c r="AG15" s="47">
        <v>0</v>
      </c>
      <c r="AH15" s="47">
        <v>6</v>
      </c>
      <c r="AI15" s="47">
        <v>6</v>
      </c>
      <c r="AJ15" s="47">
        <v>1</v>
      </c>
      <c r="AK15" s="47">
        <v>1</v>
      </c>
      <c r="AL15" s="53">
        <v>2</v>
      </c>
      <c r="AM15" s="53">
        <v>22</v>
      </c>
      <c r="AN15" s="55">
        <f t="shared" si="0"/>
        <v>175</v>
      </c>
      <c r="AO15" s="193">
        <f>SUM(AN15:AN17)</f>
        <v>1102</v>
      </c>
      <c r="AP15" s="87">
        <f>AN15/AO15</f>
        <v>0.1588021778584392</v>
      </c>
      <c r="AQ15" s="210">
        <f>C15*AP15+C16*AP16+C17*AP17</f>
        <v>79.65063520871144</v>
      </c>
      <c r="AR15" s="204" t="s">
        <v>93</v>
      </c>
      <c r="AS15" s="207">
        <f>AVERAGE(AQ3:AQ17)</f>
        <v>79.8529945553539</v>
      </c>
    </row>
    <row r="16" spans="1:45" s="71" customFormat="1" ht="29.25" customHeight="1">
      <c r="A16" s="145"/>
      <c r="B16" s="68" t="s">
        <v>17</v>
      </c>
      <c r="C16" s="69">
        <v>80</v>
      </c>
      <c r="D16" s="59">
        <v>31</v>
      </c>
      <c r="E16" s="59">
        <v>1</v>
      </c>
      <c r="F16" s="59">
        <v>3</v>
      </c>
      <c r="G16" s="60">
        <v>24</v>
      </c>
      <c r="H16" s="60">
        <v>6</v>
      </c>
      <c r="I16" s="60">
        <v>19</v>
      </c>
      <c r="J16" s="60">
        <v>21</v>
      </c>
      <c r="K16" s="60">
        <v>21</v>
      </c>
      <c r="L16" s="60">
        <v>30</v>
      </c>
      <c r="M16" s="60">
        <v>32</v>
      </c>
      <c r="N16" s="60">
        <v>30</v>
      </c>
      <c r="O16" s="60">
        <v>19</v>
      </c>
      <c r="P16" s="60">
        <v>15</v>
      </c>
      <c r="Q16" s="60">
        <v>24</v>
      </c>
      <c r="R16" s="60">
        <v>16</v>
      </c>
      <c r="S16" s="60">
        <v>22</v>
      </c>
      <c r="T16" s="60">
        <v>18</v>
      </c>
      <c r="U16" s="60">
        <v>25</v>
      </c>
      <c r="V16" s="60">
        <v>29</v>
      </c>
      <c r="W16" s="60">
        <v>30</v>
      </c>
      <c r="X16" s="60">
        <v>21</v>
      </c>
      <c r="Y16" s="60">
        <v>2</v>
      </c>
      <c r="Z16" s="60">
        <v>26</v>
      </c>
      <c r="AA16" s="60">
        <v>14</v>
      </c>
      <c r="AB16" s="60">
        <v>0</v>
      </c>
      <c r="AC16" s="60">
        <v>33</v>
      </c>
      <c r="AD16" s="60">
        <v>20</v>
      </c>
      <c r="AE16" s="60">
        <v>11</v>
      </c>
      <c r="AF16" s="60">
        <v>5</v>
      </c>
      <c r="AG16" s="60">
        <v>22</v>
      </c>
      <c r="AH16" s="60">
        <v>17</v>
      </c>
      <c r="AI16" s="60">
        <v>14</v>
      </c>
      <c r="AJ16" s="60">
        <v>24</v>
      </c>
      <c r="AK16" s="60">
        <v>27</v>
      </c>
      <c r="AL16" s="61">
        <v>7</v>
      </c>
      <c r="AM16" s="61">
        <v>16</v>
      </c>
      <c r="AN16" s="62">
        <f t="shared" si="0"/>
        <v>675</v>
      </c>
      <c r="AO16" s="191"/>
      <c r="AP16" s="86">
        <f>AN16/AO15</f>
        <v>0.6125226860254084</v>
      </c>
      <c r="AQ16" s="211"/>
      <c r="AR16" s="205"/>
      <c r="AS16" s="208"/>
    </row>
    <row r="17" spans="1:45" ht="29.25" customHeight="1" thickBot="1">
      <c r="A17" s="143"/>
      <c r="B17" s="72" t="s">
        <v>18</v>
      </c>
      <c r="C17" s="78">
        <v>75</v>
      </c>
      <c r="D17" s="81">
        <v>0</v>
      </c>
      <c r="E17" s="81">
        <v>0</v>
      </c>
      <c r="F17" s="81">
        <v>28</v>
      </c>
      <c r="G17" s="48">
        <v>3</v>
      </c>
      <c r="H17" s="48">
        <v>12</v>
      </c>
      <c r="I17" s="48">
        <v>5</v>
      </c>
      <c r="J17" s="48">
        <v>9</v>
      </c>
      <c r="K17" s="48">
        <v>9</v>
      </c>
      <c r="L17" s="48">
        <v>2</v>
      </c>
      <c r="M17" s="48">
        <v>0</v>
      </c>
      <c r="N17" s="48">
        <v>2</v>
      </c>
      <c r="O17" s="48">
        <v>13</v>
      </c>
      <c r="P17" s="48">
        <v>8</v>
      </c>
      <c r="Q17" s="48">
        <v>1</v>
      </c>
      <c r="R17" s="48">
        <v>16</v>
      </c>
      <c r="S17" s="48">
        <v>7</v>
      </c>
      <c r="T17" s="48">
        <v>10</v>
      </c>
      <c r="U17" s="48">
        <v>8</v>
      </c>
      <c r="V17" s="48">
        <v>3</v>
      </c>
      <c r="W17" s="48">
        <v>4</v>
      </c>
      <c r="X17" s="48">
        <v>14</v>
      </c>
      <c r="Y17" s="48">
        <v>33</v>
      </c>
      <c r="Z17" s="48">
        <v>6</v>
      </c>
      <c r="AA17" s="48">
        <v>7</v>
      </c>
      <c r="AB17" s="48">
        <v>0</v>
      </c>
      <c r="AC17" s="48">
        <v>0</v>
      </c>
      <c r="AD17" s="48">
        <v>8</v>
      </c>
      <c r="AE17" s="48">
        <v>21</v>
      </c>
      <c r="AF17" s="48">
        <v>16</v>
      </c>
      <c r="AG17" s="48">
        <v>0</v>
      </c>
      <c r="AH17" s="48">
        <v>0</v>
      </c>
      <c r="AI17" s="48">
        <v>2</v>
      </c>
      <c r="AJ17" s="48">
        <v>0</v>
      </c>
      <c r="AK17" s="48">
        <v>3</v>
      </c>
      <c r="AL17" s="82">
        <v>0</v>
      </c>
      <c r="AM17" s="82">
        <v>2</v>
      </c>
      <c r="AN17" s="56">
        <f t="shared" si="0"/>
        <v>252</v>
      </c>
      <c r="AO17" s="195"/>
      <c r="AP17" s="88">
        <f>AN17/AO15</f>
        <v>0.22867513611615245</v>
      </c>
      <c r="AQ17" s="212"/>
      <c r="AR17" s="206"/>
      <c r="AS17" s="209"/>
    </row>
    <row r="18" spans="1:43" ht="29.25" customHeight="1">
      <c r="A18" s="29"/>
      <c r="E18" s="45"/>
      <c r="G18" s="194"/>
      <c r="H18" s="194"/>
      <c r="I18" s="194"/>
      <c r="J18" s="194"/>
      <c r="Q18" s="194"/>
      <c r="R18" s="194"/>
      <c r="S18" s="194"/>
      <c r="T18" s="194"/>
      <c r="U18" s="194"/>
      <c r="W18" s="29"/>
      <c r="AH18" s="95" t="s">
        <v>91</v>
      </c>
      <c r="AI18" s="95"/>
      <c r="AJ18" s="95"/>
      <c r="AK18" s="95"/>
      <c r="AN18" s="94"/>
      <c r="AO18" s="94" t="s">
        <v>92</v>
      </c>
      <c r="AP18" s="94"/>
      <c r="AQ18" s="94" t="s">
        <v>59</v>
      </c>
    </row>
    <row r="19" ht="29.25" customHeight="1">
      <c r="E19" s="45"/>
    </row>
    <row r="20" ht="29.25" customHeight="1">
      <c r="E20" s="45"/>
    </row>
  </sheetData>
  <sheetProtection/>
  <mergeCells count="20">
    <mergeCell ref="A9:A11"/>
    <mergeCell ref="AO9:AO11"/>
    <mergeCell ref="A1:AP1"/>
    <mergeCell ref="A3:A5"/>
    <mergeCell ref="AO3:AO5"/>
    <mergeCell ref="A6:A8"/>
    <mergeCell ref="AO6:AO8"/>
    <mergeCell ref="AR15:AR17"/>
    <mergeCell ref="AS15:AS17"/>
    <mergeCell ref="AQ15:AQ17"/>
    <mergeCell ref="A12:A14"/>
    <mergeCell ref="AO12:AO14"/>
    <mergeCell ref="G18:J18"/>
    <mergeCell ref="Q18:U18"/>
    <mergeCell ref="A15:A17"/>
    <mergeCell ref="AO15:AO17"/>
    <mergeCell ref="AQ3:AQ5"/>
    <mergeCell ref="AQ6:AQ8"/>
    <mergeCell ref="AQ9:AQ11"/>
    <mergeCell ref="AQ12:AQ14"/>
  </mergeCells>
  <printOptions/>
  <pageMargins left="0.5905511811023623" right="0.5905511811023623" top="0.5905511811023623" bottom="0.5905511811023623"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F20"/>
  <sheetViews>
    <sheetView zoomScalePageLayoutView="0" workbookViewId="0" topLeftCell="A10">
      <selection activeCell="G3" sqref="G3"/>
    </sheetView>
  </sheetViews>
  <sheetFormatPr defaultColWidth="9.00390625" defaultRowHeight="28.5" customHeight="1"/>
  <cols>
    <col min="1" max="1" width="25.25390625" style="1" customWidth="1"/>
    <col min="2" max="3" width="9.00390625" style="1" customWidth="1"/>
    <col min="4" max="4" width="11.75390625" style="1" customWidth="1"/>
    <col min="5" max="5" width="10.375" style="1" customWidth="1"/>
    <col min="6" max="6" width="14.75390625" style="1" customWidth="1"/>
    <col min="7" max="16384" width="9.00390625" style="1" customWidth="1"/>
  </cols>
  <sheetData>
    <row r="1" spans="1:6" ht="28.5" customHeight="1">
      <c r="A1" s="196" t="s">
        <v>70</v>
      </c>
      <c r="B1" s="196"/>
      <c r="C1" s="196"/>
      <c r="D1" s="196"/>
      <c r="E1" s="196"/>
      <c r="F1" s="196"/>
    </row>
    <row r="2" spans="1:6" ht="28.5" customHeight="1" thickBot="1">
      <c r="A2" s="7"/>
      <c r="B2" s="7"/>
      <c r="C2" s="7"/>
      <c r="D2" s="7"/>
      <c r="E2" s="8" t="s">
        <v>71</v>
      </c>
      <c r="F2" s="24"/>
    </row>
    <row r="3" spans="1:6" ht="45" customHeight="1" thickBot="1">
      <c r="A3" s="160" t="s">
        <v>72</v>
      </c>
      <c r="B3" s="161"/>
      <c r="C3" s="25"/>
      <c r="D3" s="26" t="s">
        <v>73</v>
      </c>
      <c r="E3" s="27" t="s">
        <v>74</v>
      </c>
      <c r="F3" s="28" t="s">
        <v>75</v>
      </c>
    </row>
    <row r="4" spans="1:6" ht="28.5" customHeight="1" thickBot="1">
      <c r="A4" s="162" t="s">
        <v>76</v>
      </c>
      <c r="B4" s="2" t="s">
        <v>77</v>
      </c>
      <c r="C4" s="9">
        <v>18</v>
      </c>
      <c r="D4" s="2">
        <v>18</v>
      </c>
      <c r="E4" s="10">
        <f>D4/D19</f>
        <v>0.45</v>
      </c>
      <c r="F4" s="165">
        <f>(90*D4+80*D5+70*D6)/(D19)</f>
        <v>83.5</v>
      </c>
    </row>
    <row r="5" spans="1:6" ht="28.5" customHeight="1" thickBot="1" thickTop="1">
      <c r="A5" s="163"/>
      <c r="B5" s="3" t="s">
        <v>78</v>
      </c>
      <c r="C5" s="11">
        <v>18</v>
      </c>
      <c r="D5" s="3">
        <v>18</v>
      </c>
      <c r="E5" s="10">
        <f>D5/D19</f>
        <v>0.45</v>
      </c>
      <c r="F5" s="166"/>
    </row>
    <row r="6" spans="1:6" ht="28.5" customHeight="1" thickBot="1" thickTop="1">
      <c r="A6" s="164"/>
      <c r="B6" s="4" t="s">
        <v>79</v>
      </c>
      <c r="C6" s="12">
        <v>4</v>
      </c>
      <c r="D6" s="6">
        <v>4</v>
      </c>
      <c r="E6" s="13">
        <f>D6/D19</f>
        <v>0.1</v>
      </c>
      <c r="F6" s="166"/>
    </row>
    <row r="7" spans="1:6" ht="28.5" customHeight="1" thickBot="1" thickTop="1">
      <c r="A7" s="167" t="s">
        <v>80</v>
      </c>
      <c r="B7" s="5" t="s">
        <v>77</v>
      </c>
      <c r="C7" s="14">
        <v>24</v>
      </c>
      <c r="D7" s="14">
        <v>24</v>
      </c>
      <c r="E7" s="15">
        <f>D7/D19</f>
        <v>0.6</v>
      </c>
      <c r="F7" s="166">
        <f>(90*D7+80*D8+70*D9)/(D19)</f>
        <v>85</v>
      </c>
    </row>
    <row r="8" spans="1:6" ht="28.5" customHeight="1" thickBot="1" thickTop="1">
      <c r="A8" s="163"/>
      <c r="B8" s="3" t="s">
        <v>78</v>
      </c>
      <c r="C8" s="11">
        <v>12</v>
      </c>
      <c r="D8" s="11">
        <v>12</v>
      </c>
      <c r="E8" s="16">
        <f>D8/D19</f>
        <v>0.3</v>
      </c>
      <c r="F8" s="166"/>
    </row>
    <row r="9" spans="1:6" ht="28.5" customHeight="1" thickBot="1" thickTop="1">
      <c r="A9" s="168"/>
      <c r="B9" s="6" t="s">
        <v>79</v>
      </c>
      <c r="C9" s="17">
        <v>4</v>
      </c>
      <c r="D9" s="17">
        <v>4</v>
      </c>
      <c r="E9" s="18">
        <f>D9/D19</f>
        <v>0.1</v>
      </c>
      <c r="F9" s="166"/>
    </row>
    <row r="10" spans="1:6" ht="28.5" customHeight="1" thickBot="1" thickTop="1">
      <c r="A10" s="162" t="s">
        <v>81</v>
      </c>
      <c r="B10" s="2" t="s">
        <v>77</v>
      </c>
      <c r="C10" s="92">
        <v>23</v>
      </c>
      <c r="D10" s="92">
        <v>23</v>
      </c>
      <c r="E10" s="10">
        <f>D10/D19</f>
        <v>0.575</v>
      </c>
      <c r="F10" s="166">
        <f>(90*D10+80*D11+70*D12)/(D19)</f>
        <v>85.5</v>
      </c>
    </row>
    <row r="11" spans="1:6" ht="28.5" customHeight="1" thickBot="1" thickTop="1">
      <c r="A11" s="163"/>
      <c r="B11" s="3" t="s">
        <v>78</v>
      </c>
      <c r="C11" s="92">
        <v>16</v>
      </c>
      <c r="D11" s="92">
        <v>16</v>
      </c>
      <c r="E11" s="16">
        <f>D11/D19</f>
        <v>0.4</v>
      </c>
      <c r="F11" s="166"/>
    </row>
    <row r="12" spans="1:6" ht="28.5" customHeight="1" thickBot="1" thickTop="1">
      <c r="A12" s="164"/>
      <c r="B12" s="4" t="s">
        <v>79</v>
      </c>
      <c r="C12" s="93">
        <v>1</v>
      </c>
      <c r="D12" s="93">
        <v>1</v>
      </c>
      <c r="E12" s="13">
        <f>D12/D19</f>
        <v>0.025</v>
      </c>
      <c r="F12" s="166"/>
    </row>
    <row r="13" spans="1:6" ht="28.5" customHeight="1" thickBot="1" thickTop="1">
      <c r="A13" s="167" t="s">
        <v>82</v>
      </c>
      <c r="B13" s="5" t="s">
        <v>77</v>
      </c>
      <c r="C13" s="92">
        <v>18</v>
      </c>
      <c r="D13" s="92">
        <v>18</v>
      </c>
      <c r="E13" s="15">
        <f>D13/D19</f>
        <v>0.45</v>
      </c>
      <c r="F13" s="166">
        <f>(90*D13+80*D14+70*D15)/(D19)</f>
        <v>84.25</v>
      </c>
    </row>
    <row r="14" spans="1:6" ht="28.5" customHeight="1" thickBot="1" thickTop="1">
      <c r="A14" s="163"/>
      <c r="B14" s="3" t="s">
        <v>78</v>
      </c>
      <c r="C14" s="93">
        <v>21</v>
      </c>
      <c r="D14" s="93">
        <v>21</v>
      </c>
      <c r="E14" s="16">
        <f>D14/D19</f>
        <v>0.525</v>
      </c>
      <c r="F14" s="166"/>
    </row>
    <row r="15" spans="1:6" ht="28.5" customHeight="1" thickBot="1" thickTop="1">
      <c r="A15" s="168"/>
      <c r="B15" s="6" t="s">
        <v>79</v>
      </c>
      <c r="C15" s="92">
        <v>1</v>
      </c>
      <c r="D15" s="92">
        <v>1</v>
      </c>
      <c r="E15" s="18">
        <f>D15/D19</f>
        <v>0.025</v>
      </c>
      <c r="F15" s="166"/>
    </row>
    <row r="16" spans="1:6" ht="28.5" customHeight="1" thickBot="1" thickTop="1">
      <c r="A16" s="162" t="s">
        <v>83</v>
      </c>
      <c r="B16" s="2" t="s">
        <v>77</v>
      </c>
      <c r="C16" s="92">
        <v>22</v>
      </c>
      <c r="D16" s="92">
        <v>22</v>
      </c>
      <c r="E16" s="10">
        <f>D16/D19</f>
        <v>0.55</v>
      </c>
      <c r="F16" s="166">
        <f>(90*D16+80*D17+70*D18)/(D19)</f>
        <v>85</v>
      </c>
    </row>
    <row r="17" spans="1:6" ht="28.5" customHeight="1" thickBot="1" thickTop="1">
      <c r="A17" s="163"/>
      <c r="B17" s="3" t="s">
        <v>78</v>
      </c>
      <c r="C17" s="93">
        <v>16</v>
      </c>
      <c r="D17" s="93">
        <v>16</v>
      </c>
      <c r="E17" s="16">
        <f>D17/D19</f>
        <v>0.4</v>
      </c>
      <c r="F17" s="166"/>
    </row>
    <row r="18" spans="1:6" ht="28.5" customHeight="1" thickBot="1" thickTop="1">
      <c r="A18" s="164"/>
      <c r="B18" s="4" t="s">
        <v>79</v>
      </c>
      <c r="C18" s="6">
        <v>2</v>
      </c>
      <c r="D18" s="6">
        <v>2</v>
      </c>
      <c r="E18" s="13">
        <f>D18/D19</f>
        <v>0.05</v>
      </c>
      <c r="F18" s="166"/>
    </row>
    <row r="19" spans="1:6" ht="42" customHeight="1" thickBot="1" thickTop="1">
      <c r="A19" s="169" t="s">
        <v>84</v>
      </c>
      <c r="B19" s="170"/>
      <c r="C19" s="20">
        <v>40</v>
      </c>
      <c r="D19" s="21">
        <f>SUM(C19:C19)</f>
        <v>40</v>
      </c>
      <c r="E19" s="22"/>
      <c r="F19" s="23">
        <v>84.56</v>
      </c>
    </row>
    <row r="20" spans="1:5" ht="28.5" customHeight="1">
      <c r="A20" s="84" t="s">
        <v>85</v>
      </c>
      <c r="B20" s="84" t="s">
        <v>86</v>
      </c>
      <c r="E20" s="84" t="s">
        <v>87</v>
      </c>
    </row>
  </sheetData>
  <sheetProtection/>
  <mergeCells count="13">
    <mergeCell ref="A19:B19"/>
    <mergeCell ref="A13:A15"/>
    <mergeCell ref="F13:F15"/>
    <mergeCell ref="A16:A18"/>
    <mergeCell ref="F16:F18"/>
    <mergeCell ref="A7:A9"/>
    <mergeCell ref="F7:F9"/>
    <mergeCell ref="A10:A12"/>
    <mergeCell ref="F10:F12"/>
    <mergeCell ref="A1:F1"/>
    <mergeCell ref="A3:B3"/>
    <mergeCell ref="A4:A6"/>
    <mergeCell ref="F4:F6"/>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P20"/>
  <sheetViews>
    <sheetView zoomScalePageLayoutView="0" workbookViewId="0" topLeftCell="A1">
      <selection activeCell="AE3" sqref="AE3:AE17"/>
    </sheetView>
  </sheetViews>
  <sheetFormatPr defaultColWidth="9.00390625" defaultRowHeight="29.25" customHeight="1"/>
  <cols>
    <col min="1" max="1" width="12.75390625" style="45" customWidth="1"/>
    <col min="2" max="3" width="6.125" style="45" customWidth="1"/>
    <col min="4" max="4" width="3.375" style="45" customWidth="1"/>
    <col min="5" max="5" width="3.375" style="46" customWidth="1"/>
    <col min="6" max="39" width="3.375" style="45" customWidth="1"/>
    <col min="40" max="41" width="6.375" style="45" customWidth="1"/>
    <col min="42" max="42" width="8.125" style="45" customWidth="1"/>
    <col min="43" max="16384" width="9.00390625" style="45" customWidth="1"/>
  </cols>
  <sheetData>
    <row r="1" spans="1:42" ht="29.25" customHeight="1" thickBot="1">
      <c r="A1" s="154" t="s">
        <v>63</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c r="AN1" s="155"/>
      <c r="AO1" s="155"/>
      <c r="AP1" s="155"/>
    </row>
    <row r="2" spans="1:42" ht="29.25" customHeight="1" thickBot="1">
      <c r="A2" s="80" t="s">
        <v>64</v>
      </c>
      <c r="B2" s="63" t="s">
        <v>65</v>
      </c>
      <c r="C2" s="64" t="s">
        <v>14</v>
      </c>
      <c r="D2" s="50">
        <v>701</v>
      </c>
      <c r="E2" s="49">
        <v>702</v>
      </c>
      <c r="F2" s="49">
        <v>703</v>
      </c>
      <c r="G2" s="49">
        <v>704</v>
      </c>
      <c r="H2" s="49">
        <v>705</v>
      </c>
      <c r="I2" s="49">
        <v>706</v>
      </c>
      <c r="J2" s="49">
        <v>707</v>
      </c>
      <c r="K2" s="49">
        <v>708</v>
      </c>
      <c r="L2" s="49">
        <v>709</v>
      </c>
      <c r="M2" s="49">
        <v>710</v>
      </c>
      <c r="N2" s="49">
        <v>711</v>
      </c>
      <c r="O2" s="49">
        <v>712</v>
      </c>
      <c r="P2" s="49">
        <v>713</v>
      </c>
      <c r="Q2" s="49">
        <v>714</v>
      </c>
      <c r="R2" s="49">
        <v>715</v>
      </c>
      <c r="S2" s="49">
        <v>716</v>
      </c>
      <c r="T2" s="49">
        <v>801</v>
      </c>
      <c r="U2" s="49">
        <v>802</v>
      </c>
      <c r="V2" s="49">
        <v>803</v>
      </c>
      <c r="W2" s="49">
        <v>804</v>
      </c>
      <c r="X2" s="49">
        <v>805</v>
      </c>
      <c r="Y2" s="49">
        <v>806</v>
      </c>
      <c r="Z2" s="49">
        <v>807</v>
      </c>
      <c r="AA2" s="49">
        <v>808</v>
      </c>
      <c r="AB2" s="49">
        <v>809</v>
      </c>
      <c r="AC2" s="49">
        <v>810</v>
      </c>
      <c r="AD2" s="49">
        <v>811</v>
      </c>
      <c r="AE2" s="49">
        <v>812</v>
      </c>
      <c r="AF2" s="49">
        <v>901</v>
      </c>
      <c r="AG2" s="49">
        <v>902</v>
      </c>
      <c r="AH2" s="49">
        <v>903</v>
      </c>
      <c r="AI2" s="49">
        <v>904</v>
      </c>
      <c r="AJ2" s="49">
        <v>905</v>
      </c>
      <c r="AK2" s="49">
        <v>906</v>
      </c>
      <c r="AL2" s="52" t="s">
        <v>66</v>
      </c>
      <c r="AM2" s="91" t="s">
        <v>90</v>
      </c>
      <c r="AN2" s="54" t="s">
        <v>67</v>
      </c>
      <c r="AO2" s="58" t="s">
        <v>68</v>
      </c>
      <c r="AP2" s="65" t="s">
        <v>69</v>
      </c>
    </row>
    <row r="3" spans="1:42" ht="29.25" customHeight="1">
      <c r="A3" s="156" t="s">
        <v>15</v>
      </c>
      <c r="B3" s="57" t="s">
        <v>16</v>
      </c>
      <c r="C3" s="66">
        <v>85</v>
      </c>
      <c r="D3" s="51">
        <v>0</v>
      </c>
      <c r="E3" s="51">
        <v>22</v>
      </c>
      <c r="F3" s="51">
        <v>0</v>
      </c>
      <c r="G3" s="47">
        <v>4</v>
      </c>
      <c r="H3" s="47">
        <v>14</v>
      </c>
      <c r="I3" s="47">
        <v>15</v>
      </c>
      <c r="J3" s="47">
        <v>0</v>
      </c>
      <c r="K3" s="47">
        <v>2</v>
      </c>
      <c r="L3" s="47">
        <v>5</v>
      </c>
      <c r="M3" s="47">
        <v>0</v>
      </c>
      <c r="N3" s="47">
        <v>1</v>
      </c>
      <c r="O3" s="47">
        <v>1</v>
      </c>
      <c r="P3" s="47">
        <v>12</v>
      </c>
      <c r="Q3" s="47">
        <v>2</v>
      </c>
      <c r="R3" s="47">
        <v>3</v>
      </c>
      <c r="S3" s="47">
        <v>2</v>
      </c>
      <c r="T3" s="47">
        <v>0</v>
      </c>
      <c r="U3" s="47">
        <v>2</v>
      </c>
      <c r="V3" s="47">
        <v>3</v>
      </c>
      <c r="W3" s="47">
        <v>3</v>
      </c>
      <c r="X3" s="47">
        <v>0</v>
      </c>
      <c r="Y3" s="47">
        <v>0</v>
      </c>
      <c r="Z3" s="47">
        <v>1</v>
      </c>
      <c r="AA3" s="47">
        <v>9</v>
      </c>
      <c r="AB3" s="47">
        <v>2</v>
      </c>
      <c r="AC3" s="47">
        <v>1</v>
      </c>
      <c r="AD3" s="47">
        <v>4</v>
      </c>
      <c r="AE3" s="47">
        <v>0</v>
      </c>
      <c r="AF3" s="47">
        <v>0</v>
      </c>
      <c r="AG3" s="47">
        <v>0</v>
      </c>
      <c r="AH3" s="47">
        <v>3</v>
      </c>
      <c r="AI3" s="47">
        <v>6</v>
      </c>
      <c r="AJ3" s="47">
        <v>2</v>
      </c>
      <c r="AK3" s="47">
        <v>2</v>
      </c>
      <c r="AL3" s="53">
        <v>1</v>
      </c>
      <c r="AM3" s="90">
        <v>18</v>
      </c>
      <c r="AN3" s="55">
        <f aca="true" t="shared" si="0" ref="AN3:AN17">SUM(D3:AM3)</f>
        <v>140</v>
      </c>
      <c r="AO3" s="190">
        <f>SUM(AN3:AN5)</f>
        <v>1102</v>
      </c>
      <c r="AP3" s="83">
        <f>AN3/AO3</f>
        <v>0.12704174228675136</v>
      </c>
    </row>
    <row r="4" spans="1:42" s="71" customFormat="1" ht="29.25" customHeight="1">
      <c r="A4" s="157"/>
      <c r="B4" s="68" t="s">
        <v>17</v>
      </c>
      <c r="C4" s="69">
        <v>80</v>
      </c>
      <c r="D4" s="59">
        <v>29</v>
      </c>
      <c r="E4" s="59">
        <v>5</v>
      </c>
      <c r="F4" s="59">
        <v>28</v>
      </c>
      <c r="G4" s="60">
        <v>27</v>
      </c>
      <c r="H4" s="60">
        <v>15</v>
      </c>
      <c r="I4" s="60">
        <v>7</v>
      </c>
      <c r="J4" s="60">
        <v>16</v>
      </c>
      <c r="K4" s="60">
        <v>17</v>
      </c>
      <c r="L4" s="60">
        <v>27</v>
      </c>
      <c r="M4" s="60">
        <v>0</v>
      </c>
      <c r="N4" s="60">
        <v>25</v>
      </c>
      <c r="O4" s="60">
        <v>19</v>
      </c>
      <c r="P4" s="60">
        <v>13</v>
      </c>
      <c r="Q4" s="60">
        <v>21</v>
      </c>
      <c r="R4" s="60">
        <v>21</v>
      </c>
      <c r="S4" s="60">
        <v>27</v>
      </c>
      <c r="T4" s="60">
        <v>7</v>
      </c>
      <c r="U4" s="60">
        <v>21</v>
      </c>
      <c r="V4" s="60">
        <v>18</v>
      </c>
      <c r="W4" s="60">
        <v>20</v>
      </c>
      <c r="X4" s="60">
        <v>24</v>
      </c>
      <c r="Y4" s="60">
        <v>5</v>
      </c>
      <c r="Z4" s="60">
        <v>25</v>
      </c>
      <c r="AA4" s="60">
        <v>20</v>
      </c>
      <c r="AB4" s="60">
        <v>25</v>
      </c>
      <c r="AC4" s="60">
        <v>32</v>
      </c>
      <c r="AD4" s="60">
        <v>24</v>
      </c>
      <c r="AE4" s="60">
        <v>15</v>
      </c>
      <c r="AF4" s="60">
        <v>0</v>
      </c>
      <c r="AG4" s="60">
        <v>0</v>
      </c>
      <c r="AH4" s="60">
        <v>20</v>
      </c>
      <c r="AI4" s="60">
        <v>15</v>
      </c>
      <c r="AJ4" s="60">
        <v>21</v>
      </c>
      <c r="AK4" s="60">
        <v>26</v>
      </c>
      <c r="AL4" s="61">
        <v>8</v>
      </c>
      <c r="AM4" s="61">
        <v>18</v>
      </c>
      <c r="AN4" s="62">
        <f t="shared" si="0"/>
        <v>641</v>
      </c>
      <c r="AO4" s="191"/>
      <c r="AP4" s="70">
        <f>AN4/AO3</f>
        <v>0.5816696914700544</v>
      </c>
    </row>
    <row r="5" spans="1:42" ht="29.25" customHeight="1" thickBot="1">
      <c r="A5" s="158"/>
      <c r="B5" s="72" t="s">
        <v>18</v>
      </c>
      <c r="C5" s="66">
        <v>75</v>
      </c>
      <c r="D5" s="51">
        <v>2</v>
      </c>
      <c r="E5" s="51">
        <v>3</v>
      </c>
      <c r="F5" s="51">
        <v>3</v>
      </c>
      <c r="G5" s="47">
        <v>1</v>
      </c>
      <c r="H5" s="47">
        <v>3</v>
      </c>
      <c r="I5" s="47">
        <v>4</v>
      </c>
      <c r="J5" s="47">
        <v>14</v>
      </c>
      <c r="K5" s="47">
        <v>12</v>
      </c>
      <c r="L5" s="47">
        <v>1</v>
      </c>
      <c r="M5" s="47">
        <v>32</v>
      </c>
      <c r="N5" s="47">
        <v>6</v>
      </c>
      <c r="O5" s="47">
        <v>13</v>
      </c>
      <c r="P5" s="47">
        <v>10</v>
      </c>
      <c r="Q5" s="47">
        <v>8</v>
      </c>
      <c r="R5" s="47">
        <v>8</v>
      </c>
      <c r="S5" s="47">
        <v>2</v>
      </c>
      <c r="T5" s="47">
        <v>27</v>
      </c>
      <c r="U5" s="47">
        <v>12</v>
      </c>
      <c r="V5" s="47">
        <v>15</v>
      </c>
      <c r="W5" s="47">
        <v>11</v>
      </c>
      <c r="X5" s="47">
        <v>11</v>
      </c>
      <c r="Y5" s="47">
        <v>30</v>
      </c>
      <c r="Z5" s="47">
        <v>6</v>
      </c>
      <c r="AA5" s="47">
        <v>6</v>
      </c>
      <c r="AB5" s="47">
        <v>8</v>
      </c>
      <c r="AC5" s="47">
        <v>0</v>
      </c>
      <c r="AD5" s="47">
        <v>3</v>
      </c>
      <c r="AE5" s="47">
        <v>17</v>
      </c>
      <c r="AF5" s="47">
        <v>21</v>
      </c>
      <c r="AG5" s="47">
        <v>22</v>
      </c>
      <c r="AH5" s="47">
        <v>0</v>
      </c>
      <c r="AI5" s="47">
        <v>1</v>
      </c>
      <c r="AJ5" s="47">
        <v>2</v>
      </c>
      <c r="AK5" s="47">
        <v>3</v>
      </c>
      <c r="AL5" s="53">
        <v>0</v>
      </c>
      <c r="AM5" s="53">
        <v>4</v>
      </c>
      <c r="AN5" s="55">
        <f t="shared" si="0"/>
        <v>321</v>
      </c>
      <c r="AO5" s="192"/>
      <c r="AP5" s="73">
        <f>AN5/AO3</f>
        <v>0.2912885662431942</v>
      </c>
    </row>
    <row r="6" spans="1:42" s="71" customFormat="1" ht="29.25" customHeight="1">
      <c r="A6" s="150" t="s">
        <v>19</v>
      </c>
      <c r="B6" s="74" t="s">
        <v>16</v>
      </c>
      <c r="C6" s="69">
        <v>85</v>
      </c>
      <c r="D6" s="59">
        <v>3</v>
      </c>
      <c r="E6" s="59">
        <v>25</v>
      </c>
      <c r="F6" s="59">
        <v>20</v>
      </c>
      <c r="G6" s="60">
        <v>19</v>
      </c>
      <c r="H6" s="60">
        <v>18</v>
      </c>
      <c r="I6" s="60">
        <v>19</v>
      </c>
      <c r="J6" s="60">
        <v>17</v>
      </c>
      <c r="K6" s="60">
        <v>26</v>
      </c>
      <c r="L6" s="60">
        <v>32</v>
      </c>
      <c r="M6" s="60">
        <v>0</v>
      </c>
      <c r="N6" s="60">
        <v>30</v>
      </c>
      <c r="O6" s="60">
        <v>28</v>
      </c>
      <c r="P6" s="60">
        <v>22</v>
      </c>
      <c r="Q6" s="60">
        <v>24</v>
      </c>
      <c r="R6" s="60">
        <v>26</v>
      </c>
      <c r="S6" s="60">
        <v>20</v>
      </c>
      <c r="T6" s="60">
        <v>24</v>
      </c>
      <c r="U6" s="60">
        <v>20</v>
      </c>
      <c r="V6" s="60">
        <v>17</v>
      </c>
      <c r="W6" s="60">
        <v>28</v>
      </c>
      <c r="X6" s="60">
        <v>0</v>
      </c>
      <c r="Y6" s="60">
        <v>0</v>
      </c>
      <c r="Z6" s="60">
        <v>14</v>
      </c>
      <c r="AA6" s="60">
        <v>28</v>
      </c>
      <c r="AB6" s="60">
        <v>32</v>
      </c>
      <c r="AC6" s="60">
        <v>33</v>
      </c>
      <c r="AD6" s="60">
        <v>17</v>
      </c>
      <c r="AE6" s="60">
        <v>9</v>
      </c>
      <c r="AF6" s="60">
        <v>2</v>
      </c>
      <c r="AG6" s="60">
        <v>0</v>
      </c>
      <c r="AH6" s="60">
        <v>23</v>
      </c>
      <c r="AI6" s="60">
        <v>17</v>
      </c>
      <c r="AJ6" s="60">
        <v>10</v>
      </c>
      <c r="AK6" s="60">
        <v>2</v>
      </c>
      <c r="AL6" s="61">
        <v>1</v>
      </c>
      <c r="AM6" s="61">
        <v>24</v>
      </c>
      <c r="AN6" s="62">
        <f t="shared" si="0"/>
        <v>630</v>
      </c>
      <c r="AO6" s="193">
        <f>SUM(AN6:AN8)</f>
        <v>1102</v>
      </c>
      <c r="AP6" s="70">
        <f>AN6/AO6</f>
        <v>0.5716878402903811</v>
      </c>
    </row>
    <row r="7" spans="1:42" ht="29.25" customHeight="1">
      <c r="A7" s="145"/>
      <c r="B7" s="75" t="s">
        <v>17</v>
      </c>
      <c r="C7" s="66">
        <v>80</v>
      </c>
      <c r="D7" s="51">
        <v>27</v>
      </c>
      <c r="E7" s="51">
        <v>4</v>
      </c>
      <c r="F7" s="51">
        <v>10</v>
      </c>
      <c r="G7" s="47">
        <v>11</v>
      </c>
      <c r="H7" s="47">
        <v>12</v>
      </c>
      <c r="I7" s="47">
        <v>6</v>
      </c>
      <c r="J7" s="47">
        <v>5</v>
      </c>
      <c r="K7" s="47">
        <v>5</v>
      </c>
      <c r="L7" s="47">
        <v>1</v>
      </c>
      <c r="M7" s="47">
        <v>32</v>
      </c>
      <c r="N7" s="47">
        <v>2</v>
      </c>
      <c r="O7" s="47">
        <v>4</v>
      </c>
      <c r="P7" s="47">
        <v>10</v>
      </c>
      <c r="Q7" s="47">
        <v>5</v>
      </c>
      <c r="R7" s="47">
        <v>5</v>
      </c>
      <c r="S7" s="47">
        <v>11</v>
      </c>
      <c r="T7" s="47">
        <v>6</v>
      </c>
      <c r="U7" s="47">
        <v>10</v>
      </c>
      <c r="V7" s="47">
        <v>14</v>
      </c>
      <c r="W7" s="47">
        <v>3</v>
      </c>
      <c r="X7" s="47">
        <v>27</v>
      </c>
      <c r="Y7" s="47">
        <v>20</v>
      </c>
      <c r="Z7" s="47">
        <v>12</v>
      </c>
      <c r="AA7" s="47">
        <v>6</v>
      </c>
      <c r="AB7" s="47">
        <v>3</v>
      </c>
      <c r="AC7" s="47">
        <v>0</v>
      </c>
      <c r="AD7" s="47">
        <v>5</v>
      </c>
      <c r="AE7" s="47">
        <v>23</v>
      </c>
      <c r="AF7" s="47">
        <v>5</v>
      </c>
      <c r="AG7" s="47">
        <v>22</v>
      </c>
      <c r="AH7" s="47">
        <v>0</v>
      </c>
      <c r="AI7" s="47">
        <v>5</v>
      </c>
      <c r="AJ7" s="47">
        <v>13</v>
      </c>
      <c r="AK7" s="47">
        <v>2</v>
      </c>
      <c r="AL7" s="53">
        <v>7</v>
      </c>
      <c r="AM7" s="53">
        <v>12</v>
      </c>
      <c r="AN7" s="55">
        <f t="shared" si="0"/>
        <v>345</v>
      </c>
      <c r="AO7" s="191"/>
      <c r="AP7" s="73">
        <f>AN7/AO6</f>
        <v>0.31306715063520874</v>
      </c>
    </row>
    <row r="8" spans="1:42" ht="29.25" customHeight="1" thickBot="1">
      <c r="A8" s="143"/>
      <c r="B8" s="72" t="s">
        <v>18</v>
      </c>
      <c r="C8" s="66">
        <v>75</v>
      </c>
      <c r="D8" s="51">
        <v>1</v>
      </c>
      <c r="E8" s="51">
        <v>1</v>
      </c>
      <c r="F8" s="51">
        <v>1</v>
      </c>
      <c r="G8" s="47">
        <v>2</v>
      </c>
      <c r="H8" s="47">
        <v>2</v>
      </c>
      <c r="I8" s="47">
        <v>1</v>
      </c>
      <c r="J8" s="47">
        <v>8</v>
      </c>
      <c r="K8" s="47">
        <v>0</v>
      </c>
      <c r="L8" s="47">
        <v>0</v>
      </c>
      <c r="M8" s="47">
        <v>0</v>
      </c>
      <c r="N8" s="47">
        <v>0</v>
      </c>
      <c r="O8" s="47">
        <v>1</v>
      </c>
      <c r="P8" s="47">
        <v>3</v>
      </c>
      <c r="Q8" s="47">
        <v>2</v>
      </c>
      <c r="R8" s="47">
        <v>1</v>
      </c>
      <c r="S8" s="47">
        <v>0</v>
      </c>
      <c r="T8" s="47">
        <v>4</v>
      </c>
      <c r="U8" s="47">
        <v>5</v>
      </c>
      <c r="V8" s="47">
        <v>5</v>
      </c>
      <c r="W8" s="47">
        <v>3</v>
      </c>
      <c r="X8" s="47">
        <v>8</v>
      </c>
      <c r="Y8" s="47">
        <v>15</v>
      </c>
      <c r="Z8" s="47">
        <v>6</v>
      </c>
      <c r="AA8" s="47">
        <v>1</v>
      </c>
      <c r="AB8" s="47">
        <v>0</v>
      </c>
      <c r="AC8" s="47">
        <v>0</v>
      </c>
      <c r="AD8" s="47">
        <v>9</v>
      </c>
      <c r="AE8" s="47">
        <v>0</v>
      </c>
      <c r="AF8" s="47">
        <v>14</v>
      </c>
      <c r="AG8" s="47">
        <v>0</v>
      </c>
      <c r="AH8" s="47">
        <v>0</v>
      </c>
      <c r="AI8" s="47">
        <v>0</v>
      </c>
      <c r="AJ8" s="47">
        <v>2</v>
      </c>
      <c r="AK8" s="47">
        <v>27</v>
      </c>
      <c r="AL8" s="53">
        <v>1</v>
      </c>
      <c r="AM8" s="53">
        <v>4</v>
      </c>
      <c r="AN8" s="55">
        <f t="shared" si="0"/>
        <v>127</v>
      </c>
      <c r="AO8" s="192"/>
      <c r="AP8" s="73">
        <f>AN8/AO6</f>
        <v>0.11524500907441017</v>
      </c>
    </row>
    <row r="9" spans="1:42" ht="29.25" customHeight="1">
      <c r="A9" s="144" t="s">
        <v>20</v>
      </c>
      <c r="B9" s="76" t="s">
        <v>16</v>
      </c>
      <c r="C9" s="66">
        <v>85</v>
      </c>
      <c r="D9" s="51">
        <v>6</v>
      </c>
      <c r="E9" s="51">
        <v>26</v>
      </c>
      <c r="F9" s="51">
        <v>0</v>
      </c>
      <c r="G9" s="47">
        <v>3</v>
      </c>
      <c r="H9" s="47">
        <v>1</v>
      </c>
      <c r="I9" s="47">
        <v>4</v>
      </c>
      <c r="J9" s="47">
        <v>14</v>
      </c>
      <c r="K9" s="47">
        <v>3</v>
      </c>
      <c r="L9" s="47">
        <v>2</v>
      </c>
      <c r="M9" s="47">
        <v>0</v>
      </c>
      <c r="N9" s="47">
        <v>11</v>
      </c>
      <c r="O9" s="47">
        <v>1</v>
      </c>
      <c r="P9" s="47">
        <v>14</v>
      </c>
      <c r="Q9" s="47">
        <v>12</v>
      </c>
      <c r="R9" s="47">
        <v>1</v>
      </c>
      <c r="S9" s="47">
        <v>17</v>
      </c>
      <c r="T9" s="47">
        <v>3</v>
      </c>
      <c r="U9" s="47">
        <v>2</v>
      </c>
      <c r="V9" s="47">
        <v>1</v>
      </c>
      <c r="W9" s="47">
        <v>8</v>
      </c>
      <c r="X9" s="47">
        <v>0</v>
      </c>
      <c r="Y9" s="47">
        <v>0</v>
      </c>
      <c r="Z9" s="47">
        <v>0</v>
      </c>
      <c r="AA9" s="47">
        <v>3</v>
      </c>
      <c r="AB9" s="47">
        <v>2</v>
      </c>
      <c r="AC9" s="47">
        <v>1</v>
      </c>
      <c r="AD9" s="47">
        <v>2</v>
      </c>
      <c r="AE9" s="47">
        <v>3</v>
      </c>
      <c r="AF9" s="47">
        <v>6</v>
      </c>
      <c r="AG9" s="47">
        <v>0</v>
      </c>
      <c r="AH9" s="47">
        <v>5</v>
      </c>
      <c r="AI9" s="47">
        <v>5</v>
      </c>
      <c r="AJ9" s="47">
        <v>0</v>
      </c>
      <c r="AK9" s="47">
        <v>0</v>
      </c>
      <c r="AL9" s="53">
        <v>1</v>
      </c>
      <c r="AM9" s="53">
        <v>23</v>
      </c>
      <c r="AN9" s="55">
        <f t="shared" si="0"/>
        <v>180</v>
      </c>
      <c r="AO9" s="193">
        <f>SUM(AN9:AN11)</f>
        <v>1102</v>
      </c>
      <c r="AP9" s="73">
        <f>AN9/AO9</f>
        <v>0.16333938294010888</v>
      </c>
    </row>
    <row r="10" spans="1:42" ht="29.25" customHeight="1">
      <c r="A10" s="151"/>
      <c r="B10" s="75" t="s">
        <v>17</v>
      </c>
      <c r="C10" s="66">
        <v>80</v>
      </c>
      <c r="D10" s="51">
        <v>25</v>
      </c>
      <c r="E10" s="51">
        <v>4</v>
      </c>
      <c r="F10" s="51">
        <v>20</v>
      </c>
      <c r="G10" s="47">
        <v>27</v>
      </c>
      <c r="H10" s="47">
        <v>30</v>
      </c>
      <c r="I10" s="47">
        <v>15</v>
      </c>
      <c r="J10" s="47">
        <v>6</v>
      </c>
      <c r="K10" s="47">
        <v>17</v>
      </c>
      <c r="L10" s="47">
        <v>25</v>
      </c>
      <c r="M10" s="47">
        <v>32</v>
      </c>
      <c r="N10" s="47">
        <v>18</v>
      </c>
      <c r="O10" s="47">
        <v>20</v>
      </c>
      <c r="P10" s="47">
        <v>12</v>
      </c>
      <c r="Q10" s="47">
        <v>18</v>
      </c>
      <c r="R10" s="47">
        <v>13</v>
      </c>
      <c r="S10" s="47">
        <v>14</v>
      </c>
      <c r="T10" s="47">
        <v>9</v>
      </c>
      <c r="U10" s="47">
        <v>26</v>
      </c>
      <c r="V10" s="47">
        <v>18</v>
      </c>
      <c r="W10" s="47">
        <v>16</v>
      </c>
      <c r="X10" s="47">
        <v>0</v>
      </c>
      <c r="Y10" s="47">
        <v>4</v>
      </c>
      <c r="Z10" s="47">
        <v>20</v>
      </c>
      <c r="AA10" s="47">
        <v>22</v>
      </c>
      <c r="AB10" s="47">
        <v>33</v>
      </c>
      <c r="AC10" s="47">
        <v>32</v>
      </c>
      <c r="AD10" s="47">
        <v>10</v>
      </c>
      <c r="AE10" s="47">
        <v>28</v>
      </c>
      <c r="AF10" s="47">
        <v>3</v>
      </c>
      <c r="AG10" s="47">
        <v>22</v>
      </c>
      <c r="AH10" s="47">
        <v>18</v>
      </c>
      <c r="AI10" s="47">
        <v>14</v>
      </c>
      <c r="AJ10" s="47">
        <v>25</v>
      </c>
      <c r="AK10" s="47">
        <v>0</v>
      </c>
      <c r="AL10" s="53">
        <v>4</v>
      </c>
      <c r="AM10" s="53">
        <v>16</v>
      </c>
      <c r="AN10" s="55">
        <f t="shared" si="0"/>
        <v>616</v>
      </c>
      <c r="AO10" s="191"/>
      <c r="AP10" s="73">
        <f>AN10/AO9</f>
        <v>0.558983666061706</v>
      </c>
    </row>
    <row r="11" spans="1:42" s="71" customFormat="1" ht="29.25" customHeight="1" thickBot="1">
      <c r="A11" s="152"/>
      <c r="B11" s="77" t="s">
        <v>18</v>
      </c>
      <c r="C11" s="69">
        <v>75</v>
      </c>
      <c r="D11" s="59">
        <v>0</v>
      </c>
      <c r="E11" s="59">
        <v>0</v>
      </c>
      <c r="F11" s="59">
        <v>11</v>
      </c>
      <c r="G11" s="60">
        <v>2</v>
      </c>
      <c r="H11" s="60">
        <v>1</v>
      </c>
      <c r="I11" s="60">
        <v>7</v>
      </c>
      <c r="J11" s="60">
        <v>10</v>
      </c>
      <c r="K11" s="60">
        <v>11</v>
      </c>
      <c r="L11" s="60">
        <v>6</v>
      </c>
      <c r="M11" s="60">
        <v>0</v>
      </c>
      <c r="N11" s="60">
        <v>3</v>
      </c>
      <c r="O11" s="60">
        <v>11</v>
      </c>
      <c r="P11" s="60">
        <v>8</v>
      </c>
      <c r="Q11" s="60">
        <v>1</v>
      </c>
      <c r="R11" s="60">
        <v>18</v>
      </c>
      <c r="S11" s="60">
        <v>0</v>
      </c>
      <c r="T11" s="60">
        <v>22</v>
      </c>
      <c r="U11" s="60">
        <v>7</v>
      </c>
      <c r="V11" s="60">
        <v>17</v>
      </c>
      <c r="W11" s="60">
        <v>10</v>
      </c>
      <c r="X11" s="60">
        <v>35</v>
      </c>
      <c r="Y11" s="60">
        <v>31</v>
      </c>
      <c r="Z11" s="60">
        <v>12</v>
      </c>
      <c r="AA11" s="60">
        <v>10</v>
      </c>
      <c r="AB11" s="60">
        <v>0</v>
      </c>
      <c r="AC11" s="60">
        <v>0</v>
      </c>
      <c r="AD11" s="60">
        <v>21</v>
      </c>
      <c r="AE11" s="60">
        <v>1</v>
      </c>
      <c r="AF11" s="60">
        <v>12</v>
      </c>
      <c r="AG11" s="60">
        <v>0</v>
      </c>
      <c r="AH11" s="60">
        <v>0</v>
      </c>
      <c r="AI11" s="60">
        <v>3</v>
      </c>
      <c r="AJ11" s="60">
        <v>0</v>
      </c>
      <c r="AK11" s="60">
        <v>31</v>
      </c>
      <c r="AL11" s="61">
        <v>4</v>
      </c>
      <c r="AM11" s="61">
        <v>1</v>
      </c>
      <c r="AN11" s="62">
        <f t="shared" si="0"/>
        <v>306</v>
      </c>
      <c r="AO11" s="192"/>
      <c r="AP11" s="70">
        <f>AN11/AO9</f>
        <v>0.2776769509981851</v>
      </c>
    </row>
    <row r="12" spans="1:42" ht="29.25" customHeight="1">
      <c r="A12" s="150" t="s">
        <v>21</v>
      </c>
      <c r="B12" s="76" t="s">
        <v>16</v>
      </c>
      <c r="C12" s="66">
        <v>85</v>
      </c>
      <c r="D12" s="51">
        <v>2</v>
      </c>
      <c r="E12" s="51">
        <v>28</v>
      </c>
      <c r="F12" s="51">
        <v>3</v>
      </c>
      <c r="G12" s="47">
        <v>2</v>
      </c>
      <c r="H12" s="47">
        <v>12</v>
      </c>
      <c r="I12" s="47">
        <v>1</v>
      </c>
      <c r="J12" s="47">
        <v>4</v>
      </c>
      <c r="K12" s="47">
        <v>3</v>
      </c>
      <c r="L12" s="47">
        <v>0</v>
      </c>
      <c r="M12" s="47">
        <v>0</v>
      </c>
      <c r="N12" s="47">
        <v>0</v>
      </c>
      <c r="O12" s="47">
        <v>1</v>
      </c>
      <c r="P12" s="47">
        <v>6</v>
      </c>
      <c r="Q12" s="47">
        <v>4</v>
      </c>
      <c r="R12" s="47">
        <v>2</v>
      </c>
      <c r="S12" s="47">
        <v>2</v>
      </c>
      <c r="T12" s="47">
        <v>9</v>
      </c>
      <c r="U12" s="47">
        <v>0</v>
      </c>
      <c r="V12" s="47">
        <v>4</v>
      </c>
      <c r="W12" s="47">
        <v>17</v>
      </c>
      <c r="X12" s="47">
        <v>0</v>
      </c>
      <c r="Y12" s="47">
        <v>3</v>
      </c>
      <c r="Z12" s="47">
        <v>1</v>
      </c>
      <c r="AA12" s="47">
        <v>8</v>
      </c>
      <c r="AB12" s="47">
        <v>1</v>
      </c>
      <c r="AC12" s="47">
        <v>0</v>
      </c>
      <c r="AD12" s="47">
        <v>5</v>
      </c>
      <c r="AE12" s="47">
        <v>1</v>
      </c>
      <c r="AF12" s="47">
        <v>0</v>
      </c>
      <c r="AG12" s="47">
        <v>0</v>
      </c>
      <c r="AH12" s="47">
        <v>5</v>
      </c>
      <c r="AI12" s="47">
        <v>6</v>
      </c>
      <c r="AJ12" s="47">
        <v>2</v>
      </c>
      <c r="AK12" s="47">
        <v>7</v>
      </c>
      <c r="AL12" s="53">
        <v>4</v>
      </c>
      <c r="AM12" s="53">
        <v>18</v>
      </c>
      <c r="AN12" s="55">
        <f t="shared" si="0"/>
        <v>161</v>
      </c>
      <c r="AO12" s="193">
        <f>SUM(AN12:AN14)</f>
        <v>1102</v>
      </c>
      <c r="AP12" s="73">
        <f>AN12/AO12</f>
        <v>0.14609800362976408</v>
      </c>
    </row>
    <row r="13" spans="1:42" s="71" customFormat="1" ht="29.25" customHeight="1">
      <c r="A13" s="145"/>
      <c r="B13" s="68" t="s">
        <v>17</v>
      </c>
      <c r="C13" s="69">
        <v>80</v>
      </c>
      <c r="D13" s="59">
        <v>19</v>
      </c>
      <c r="E13" s="59">
        <v>2</v>
      </c>
      <c r="F13" s="59">
        <v>22</v>
      </c>
      <c r="G13" s="60">
        <v>9</v>
      </c>
      <c r="H13" s="60">
        <v>5</v>
      </c>
      <c r="I13" s="60">
        <v>4</v>
      </c>
      <c r="J13" s="60">
        <v>15</v>
      </c>
      <c r="K13" s="60">
        <v>19</v>
      </c>
      <c r="L13" s="60">
        <v>6</v>
      </c>
      <c r="M13" s="60">
        <v>0</v>
      </c>
      <c r="N13" s="60">
        <v>20</v>
      </c>
      <c r="O13" s="60">
        <v>12</v>
      </c>
      <c r="P13" s="60">
        <v>13</v>
      </c>
      <c r="Q13" s="60">
        <v>12</v>
      </c>
      <c r="R13" s="60">
        <v>13</v>
      </c>
      <c r="S13" s="60">
        <v>14</v>
      </c>
      <c r="T13" s="60">
        <v>21</v>
      </c>
      <c r="U13" s="60">
        <v>5</v>
      </c>
      <c r="V13" s="60">
        <v>23</v>
      </c>
      <c r="W13" s="60">
        <v>13</v>
      </c>
      <c r="X13" s="60">
        <v>7</v>
      </c>
      <c r="Y13" s="60">
        <v>9</v>
      </c>
      <c r="Z13" s="60">
        <v>24</v>
      </c>
      <c r="AA13" s="60">
        <v>21</v>
      </c>
      <c r="AB13" s="60">
        <v>26</v>
      </c>
      <c r="AC13" s="60">
        <v>15</v>
      </c>
      <c r="AD13" s="60">
        <v>20</v>
      </c>
      <c r="AE13" s="60">
        <v>4</v>
      </c>
      <c r="AF13" s="60">
        <v>4</v>
      </c>
      <c r="AG13" s="60">
        <v>22</v>
      </c>
      <c r="AH13" s="60">
        <v>18</v>
      </c>
      <c r="AI13" s="60">
        <v>14</v>
      </c>
      <c r="AJ13" s="60">
        <v>19</v>
      </c>
      <c r="AK13" s="60">
        <v>23</v>
      </c>
      <c r="AL13" s="61">
        <v>5</v>
      </c>
      <c r="AM13" s="61">
        <v>21</v>
      </c>
      <c r="AN13" s="62">
        <f t="shared" si="0"/>
        <v>499</v>
      </c>
      <c r="AO13" s="191"/>
      <c r="AP13" s="70">
        <f>AN13/AO12</f>
        <v>0.4528130671506352</v>
      </c>
    </row>
    <row r="14" spans="1:42" ht="29.25" customHeight="1" thickBot="1">
      <c r="A14" s="143"/>
      <c r="B14" s="72" t="s">
        <v>18</v>
      </c>
      <c r="C14" s="66">
        <v>75</v>
      </c>
      <c r="D14" s="51">
        <v>10</v>
      </c>
      <c r="E14" s="51">
        <v>0</v>
      </c>
      <c r="F14" s="51">
        <v>6</v>
      </c>
      <c r="G14" s="47">
        <v>21</v>
      </c>
      <c r="H14" s="47">
        <v>15</v>
      </c>
      <c r="I14" s="47">
        <v>21</v>
      </c>
      <c r="J14" s="47">
        <v>11</v>
      </c>
      <c r="K14" s="47">
        <v>9</v>
      </c>
      <c r="L14" s="47">
        <v>27</v>
      </c>
      <c r="M14" s="47">
        <v>32</v>
      </c>
      <c r="N14" s="47">
        <v>12</v>
      </c>
      <c r="O14" s="47">
        <v>20</v>
      </c>
      <c r="P14" s="47">
        <v>16</v>
      </c>
      <c r="Q14" s="47">
        <v>15</v>
      </c>
      <c r="R14" s="47">
        <v>17</v>
      </c>
      <c r="S14" s="47">
        <v>15</v>
      </c>
      <c r="T14" s="47">
        <v>4</v>
      </c>
      <c r="U14" s="47">
        <v>30</v>
      </c>
      <c r="V14" s="47">
        <v>9</v>
      </c>
      <c r="W14" s="47">
        <v>4</v>
      </c>
      <c r="X14" s="47">
        <v>28</v>
      </c>
      <c r="Y14" s="47">
        <v>23</v>
      </c>
      <c r="Z14" s="47">
        <v>7</v>
      </c>
      <c r="AA14" s="47">
        <v>6</v>
      </c>
      <c r="AB14" s="47">
        <v>8</v>
      </c>
      <c r="AC14" s="47">
        <v>18</v>
      </c>
      <c r="AD14" s="47">
        <v>6</v>
      </c>
      <c r="AE14" s="47">
        <v>27</v>
      </c>
      <c r="AF14" s="47">
        <v>17</v>
      </c>
      <c r="AG14" s="47">
        <v>0</v>
      </c>
      <c r="AH14" s="47">
        <v>0</v>
      </c>
      <c r="AI14" s="47">
        <v>2</v>
      </c>
      <c r="AJ14" s="47">
        <v>4</v>
      </c>
      <c r="AK14" s="47">
        <v>1</v>
      </c>
      <c r="AL14" s="53">
        <v>0</v>
      </c>
      <c r="AM14" s="53">
        <v>1</v>
      </c>
      <c r="AN14" s="55">
        <f t="shared" si="0"/>
        <v>442</v>
      </c>
      <c r="AO14" s="192"/>
      <c r="AP14" s="73">
        <f>AN14/AO12</f>
        <v>0.4010889292196007</v>
      </c>
    </row>
    <row r="15" spans="1:42" ht="29.25" customHeight="1">
      <c r="A15" s="150" t="s">
        <v>22</v>
      </c>
      <c r="B15" s="76" t="s">
        <v>16</v>
      </c>
      <c r="C15" s="66">
        <v>85</v>
      </c>
      <c r="D15" s="51">
        <v>0</v>
      </c>
      <c r="E15" s="51">
        <v>29</v>
      </c>
      <c r="F15" s="51">
        <v>0</v>
      </c>
      <c r="G15" s="47">
        <v>5</v>
      </c>
      <c r="H15" s="47">
        <v>14</v>
      </c>
      <c r="I15" s="47">
        <v>2</v>
      </c>
      <c r="J15" s="47">
        <v>0</v>
      </c>
      <c r="K15" s="47">
        <v>1</v>
      </c>
      <c r="L15" s="47">
        <v>1</v>
      </c>
      <c r="M15" s="47">
        <v>0</v>
      </c>
      <c r="N15" s="47">
        <v>0</v>
      </c>
      <c r="O15" s="47">
        <v>1</v>
      </c>
      <c r="P15" s="47">
        <v>12</v>
      </c>
      <c r="Q15" s="47">
        <v>6</v>
      </c>
      <c r="R15" s="47">
        <v>0</v>
      </c>
      <c r="S15" s="47">
        <v>2</v>
      </c>
      <c r="T15" s="47">
        <v>6</v>
      </c>
      <c r="U15" s="47">
        <v>2</v>
      </c>
      <c r="V15" s="47">
        <v>4</v>
      </c>
      <c r="W15" s="47">
        <v>0</v>
      </c>
      <c r="X15" s="47">
        <v>0</v>
      </c>
      <c r="Y15" s="47">
        <v>0</v>
      </c>
      <c r="Z15" s="47">
        <v>0</v>
      </c>
      <c r="AA15" s="47">
        <v>14</v>
      </c>
      <c r="AB15" s="47">
        <v>35</v>
      </c>
      <c r="AC15" s="47">
        <v>0</v>
      </c>
      <c r="AD15" s="47">
        <v>3</v>
      </c>
      <c r="AE15" s="47">
        <v>0</v>
      </c>
      <c r="AF15" s="47">
        <v>0</v>
      </c>
      <c r="AG15" s="47">
        <v>0</v>
      </c>
      <c r="AH15" s="47">
        <v>6</v>
      </c>
      <c r="AI15" s="47">
        <v>6</v>
      </c>
      <c r="AJ15" s="47">
        <v>1</v>
      </c>
      <c r="AK15" s="47">
        <v>1</v>
      </c>
      <c r="AL15" s="53">
        <v>2</v>
      </c>
      <c r="AM15" s="53">
        <v>22</v>
      </c>
      <c r="AN15" s="55">
        <f t="shared" si="0"/>
        <v>175</v>
      </c>
      <c r="AO15" s="193">
        <f>SUM(AN15:AN17)</f>
        <v>1102</v>
      </c>
      <c r="AP15" s="73">
        <f>AN15/AO15</f>
        <v>0.1588021778584392</v>
      </c>
    </row>
    <row r="16" spans="1:42" s="71" customFormat="1" ht="29.25" customHeight="1">
      <c r="A16" s="145"/>
      <c r="B16" s="68" t="s">
        <v>17</v>
      </c>
      <c r="C16" s="69">
        <v>80</v>
      </c>
      <c r="D16" s="59">
        <v>31</v>
      </c>
      <c r="E16" s="59">
        <v>1</v>
      </c>
      <c r="F16" s="59">
        <v>3</v>
      </c>
      <c r="G16" s="60">
        <v>24</v>
      </c>
      <c r="H16" s="60">
        <v>6</v>
      </c>
      <c r="I16" s="60">
        <v>19</v>
      </c>
      <c r="J16" s="60">
        <v>21</v>
      </c>
      <c r="K16" s="60">
        <v>21</v>
      </c>
      <c r="L16" s="60">
        <v>30</v>
      </c>
      <c r="M16" s="60">
        <v>32</v>
      </c>
      <c r="N16" s="60">
        <v>30</v>
      </c>
      <c r="O16" s="60">
        <v>19</v>
      </c>
      <c r="P16" s="60">
        <v>15</v>
      </c>
      <c r="Q16" s="60">
        <v>24</v>
      </c>
      <c r="R16" s="60">
        <v>16</v>
      </c>
      <c r="S16" s="60">
        <v>22</v>
      </c>
      <c r="T16" s="60">
        <v>18</v>
      </c>
      <c r="U16" s="60">
        <v>25</v>
      </c>
      <c r="V16" s="60">
        <v>29</v>
      </c>
      <c r="W16" s="60">
        <v>30</v>
      </c>
      <c r="X16" s="60">
        <v>21</v>
      </c>
      <c r="Y16" s="60">
        <v>2</v>
      </c>
      <c r="Z16" s="60">
        <v>26</v>
      </c>
      <c r="AA16" s="60">
        <v>14</v>
      </c>
      <c r="AB16" s="60">
        <v>0</v>
      </c>
      <c r="AC16" s="60">
        <v>33</v>
      </c>
      <c r="AD16" s="60">
        <v>20</v>
      </c>
      <c r="AE16" s="60">
        <v>11</v>
      </c>
      <c r="AF16" s="60">
        <v>5</v>
      </c>
      <c r="AG16" s="60">
        <v>22</v>
      </c>
      <c r="AH16" s="60">
        <v>17</v>
      </c>
      <c r="AI16" s="60">
        <v>14</v>
      </c>
      <c r="AJ16" s="60">
        <v>24</v>
      </c>
      <c r="AK16" s="60">
        <v>27</v>
      </c>
      <c r="AL16" s="61">
        <v>7</v>
      </c>
      <c r="AM16" s="61">
        <v>16</v>
      </c>
      <c r="AN16" s="62">
        <f t="shared" si="0"/>
        <v>675</v>
      </c>
      <c r="AO16" s="191"/>
      <c r="AP16" s="70">
        <f>AN16/AO15</f>
        <v>0.6125226860254084</v>
      </c>
    </row>
    <row r="17" spans="1:42" ht="29.25" customHeight="1" thickBot="1">
      <c r="A17" s="143"/>
      <c r="B17" s="72" t="s">
        <v>18</v>
      </c>
      <c r="C17" s="78">
        <v>75</v>
      </c>
      <c r="D17" s="81">
        <v>0</v>
      </c>
      <c r="E17" s="81">
        <v>0</v>
      </c>
      <c r="F17" s="81">
        <v>28</v>
      </c>
      <c r="G17" s="48">
        <v>3</v>
      </c>
      <c r="H17" s="48">
        <v>12</v>
      </c>
      <c r="I17" s="48">
        <v>5</v>
      </c>
      <c r="J17" s="48">
        <v>9</v>
      </c>
      <c r="K17" s="48">
        <v>9</v>
      </c>
      <c r="L17" s="48">
        <v>2</v>
      </c>
      <c r="M17" s="48">
        <v>0</v>
      </c>
      <c r="N17" s="48">
        <v>2</v>
      </c>
      <c r="O17" s="48">
        <v>13</v>
      </c>
      <c r="P17" s="48">
        <v>8</v>
      </c>
      <c r="Q17" s="48">
        <v>1</v>
      </c>
      <c r="R17" s="48">
        <v>16</v>
      </c>
      <c r="S17" s="48">
        <v>7</v>
      </c>
      <c r="T17" s="48">
        <v>10</v>
      </c>
      <c r="U17" s="48">
        <v>8</v>
      </c>
      <c r="V17" s="48">
        <v>3</v>
      </c>
      <c r="W17" s="48">
        <v>4</v>
      </c>
      <c r="X17" s="48">
        <v>14</v>
      </c>
      <c r="Y17" s="48">
        <v>33</v>
      </c>
      <c r="Z17" s="48">
        <v>6</v>
      </c>
      <c r="AA17" s="48">
        <v>7</v>
      </c>
      <c r="AB17" s="48">
        <v>0</v>
      </c>
      <c r="AC17" s="48">
        <v>0</v>
      </c>
      <c r="AD17" s="48">
        <v>8</v>
      </c>
      <c r="AE17" s="48">
        <v>21</v>
      </c>
      <c r="AF17" s="48">
        <v>16</v>
      </c>
      <c r="AG17" s="48">
        <v>0</v>
      </c>
      <c r="AH17" s="48">
        <v>0</v>
      </c>
      <c r="AI17" s="48">
        <v>2</v>
      </c>
      <c r="AJ17" s="48">
        <v>0</v>
      </c>
      <c r="AK17" s="48">
        <v>3</v>
      </c>
      <c r="AL17" s="82">
        <v>0</v>
      </c>
      <c r="AM17" s="82">
        <v>2</v>
      </c>
      <c r="AN17" s="56">
        <f t="shared" si="0"/>
        <v>252</v>
      </c>
      <c r="AO17" s="195"/>
      <c r="AP17" s="79">
        <f>AN17/AO15</f>
        <v>0.22867513611615245</v>
      </c>
    </row>
    <row r="18" ht="29.25" customHeight="1">
      <c r="E18" s="45"/>
    </row>
    <row r="19" ht="29.25" customHeight="1">
      <c r="E19" s="45"/>
    </row>
    <row r="20" ht="29.25" customHeight="1">
      <c r="E20" s="45"/>
    </row>
  </sheetData>
  <sheetProtection/>
  <mergeCells count="11">
    <mergeCell ref="A9:A11"/>
    <mergeCell ref="AO9:AO11"/>
    <mergeCell ref="A1:AP1"/>
    <mergeCell ref="A3:A5"/>
    <mergeCell ref="AO3:AO5"/>
    <mergeCell ref="A6:A8"/>
    <mergeCell ref="AO6:AO8"/>
    <mergeCell ref="A12:A14"/>
    <mergeCell ref="AO12:AO14"/>
    <mergeCell ref="A15:A17"/>
    <mergeCell ref="AO15:AO17"/>
  </mergeCells>
  <printOptions/>
  <pageMargins left="0.75" right="0.75" top="1" bottom="1" header="0.5" footer="0.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dyes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cp:lastModifiedBy>
  <cp:lastPrinted>2016-02-18T03:10:04Z</cp:lastPrinted>
  <dcterms:created xsi:type="dcterms:W3CDTF">2006-03-13T07:15:47Z</dcterms:created>
  <dcterms:modified xsi:type="dcterms:W3CDTF">2016-02-18T03:11:14Z</dcterms:modified>
  <cp:category/>
  <cp:version/>
  <cp:contentType/>
  <cp:contentStatus/>
</cp:coreProperties>
</file>